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IA\POOL\www\docs\facilities\insurance\managedcare\reports\financial\docs\2024\"/>
    </mc:Choice>
  </mc:AlternateContent>
  <xr:revisionPtr revIDLastSave="0" documentId="8_{6816C275-56FA-48EA-83EE-84F0705FCEAB}" xr6:coauthVersionLast="47" xr6:coauthVersionMax="47" xr10:uidLastSave="{00000000-0000-0000-0000-000000000000}"/>
  <bookViews>
    <workbookView xWindow="38280" yWindow="-120" windowWidth="29040" windowHeight="15840" xr2:uid="{AE41B3B2-FA96-480B-B0A7-6B80E19D46A8}"/>
  </bookViews>
  <sheets>
    <sheet name="Revenue, Expenses &amp; Net Incom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9" i="1" l="1"/>
  <c r="J46" i="1" s="1"/>
  <c r="W108" i="1"/>
  <c r="V108" i="1"/>
  <c r="U108" i="1"/>
  <c r="T108" i="1"/>
  <c r="S108" i="1"/>
  <c r="R108" i="1"/>
  <c r="Q108" i="1"/>
  <c r="Q109" i="1" s="1"/>
  <c r="Q46" i="1" s="1"/>
  <c r="P108" i="1"/>
  <c r="P109" i="1" s="1"/>
  <c r="P46" i="1" s="1"/>
  <c r="O108" i="1"/>
  <c r="O109" i="1" s="1"/>
  <c r="O46" i="1" s="1"/>
  <c r="N108" i="1"/>
  <c r="N109" i="1" s="1"/>
  <c r="N46" i="1" s="1"/>
  <c r="M108" i="1"/>
  <c r="M109" i="1" s="1"/>
  <c r="M46" i="1" s="1"/>
  <c r="L108" i="1"/>
  <c r="L109" i="1" s="1"/>
  <c r="L46" i="1" s="1"/>
  <c r="K108" i="1"/>
  <c r="K109" i="1" s="1"/>
  <c r="K46" i="1" s="1"/>
  <c r="J108" i="1"/>
  <c r="I108" i="1"/>
  <c r="H108" i="1"/>
  <c r="G108" i="1"/>
  <c r="X107" i="1"/>
  <c r="X106" i="1"/>
  <c r="X105" i="1"/>
  <c r="X104" i="1"/>
  <c r="X103" i="1"/>
  <c r="X102" i="1"/>
  <c r="W100" i="1"/>
  <c r="W109" i="1" s="1"/>
  <c r="W46" i="1" s="1"/>
  <c r="V100" i="1"/>
  <c r="V109" i="1" s="1"/>
  <c r="V46" i="1" s="1"/>
  <c r="U100" i="1"/>
  <c r="U109" i="1" s="1"/>
  <c r="U46" i="1" s="1"/>
  <c r="T100" i="1"/>
  <c r="T109" i="1" s="1"/>
  <c r="T46" i="1" s="1"/>
  <c r="S100" i="1"/>
  <c r="S109" i="1" s="1"/>
  <c r="S46" i="1" s="1"/>
  <c r="R100" i="1"/>
  <c r="R109" i="1" s="1"/>
  <c r="R46" i="1" s="1"/>
  <c r="Q100" i="1"/>
  <c r="P100" i="1"/>
  <c r="O100" i="1"/>
  <c r="N100" i="1"/>
  <c r="M100" i="1"/>
  <c r="L100" i="1"/>
  <c r="K100" i="1"/>
  <c r="J100" i="1"/>
  <c r="I100" i="1"/>
  <c r="I109" i="1" s="1"/>
  <c r="I46" i="1" s="1"/>
  <c r="H100" i="1"/>
  <c r="H109" i="1" s="1"/>
  <c r="H46" i="1" s="1"/>
  <c r="G100" i="1"/>
  <c r="G109" i="1" s="1"/>
  <c r="G46" i="1" s="1"/>
  <c r="X99" i="1"/>
  <c r="X98" i="1"/>
  <c r="X97" i="1"/>
  <c r="X96" i="1"/>
  <c r="X95" i="1"/>
  <c r="X94" i="1"/>
  <c r="W90" i="1"/>
  <c r="V90" i="1"/>
  <c r="U90" i="1"/>
  <c r="T90" i="1"/>
  <c r="S90" i="1"/>
  <c r="R90" i="1"/>
  <c r="Q90" i="1"/>
  <c r="Q27" i="1" s="1"/>
  <c r="P90" i="1"/>
  <c r="P27" i="1" s="1"/>
  <c r="P29" i="1" s="1"/>
  <c r="O90" i="1"/>
  <c r="O27" i="1" s="1"/>
  <c r="O29" i="1" s="1"/>
  <c r="O34" i="1" s="1"/>
  <c r="O40" i="1" s="1"/>
  <c r="N90" i="1"/>
  <c r="N27" i="1" s="1"/>
  <c r="N29" i="1" s="1"/>
  <c r="N34" i="1" s="1"/>
  <c r="N40" i="1" s="1"/>
  <c r="M90" i="1"/>
  <c r="M27" i="1" s="1"/>
  <c r="M29" i="1" s="1"/>
  <c r="M34" i="1" s="1"/>
  <c r="M40" i="1" s="1"/>
  <c r="L90" i="1"/>
  <c r="L27" i="1" s="1"/>
  <c r="L29" i="1" s="1"/>
  <c r="L34" i="1" s="1"/>
  <c r="L40" i="1" s="1"/>
  <c r="K90" i="1"/>
  <c r="K27" i="1" s="1"/>
  <c r="K29" i="1" s="1"/>
  <c r="K34" i="1" s="1"/>
  <c r="K40" i="1" s="1"/>
  <c r="J90" i="1"/>
  <c r="J27" i="1" s="1"/>
  <c r="J29" i="1" s="1"/>
  <c r="J34" i="1" s="1"/>
  <c r="J40" i="1" s="1"/>
  <c r="I90" i="1"/>
  <c r="I27" i="1" s="1"/>
  <c r="I29" i="1" s="1"/>
  <c r="I34" i="1" s="1"/>
  <c r="I40" i="1" s="1"/>
  <c r="H90" i="1"/>
  <c r="G90" i="1"/>
  <c r="X89" i="1"/>
  <c r="X88" i="1"/>
  <c r="X87" i="1"/>
  <c r="X80" i="1"/>
  <c r="X79" i="1"/>
  <c r="W77" i="1"/>
  <c r="V77" i="1"/>
  <c r="U77" i="1"/>
  <c r="T77" i="1"/>
  <c r="S77" i="1"/>
  <c r="S17" i="1" s="1"/>
  <c r="S18" i="1" s="1"/>
  <c r="S41" i="1" s="1"/>
  <c r="S47" i="1" s="1"/>
  <c r="S49" i="1" s="1"/>
  <c r="R77" i="1"/>
  <c r="R17" i="1" s="1"/>
  <c r="Q77" i="1"/>
  <c r="Q17" i="1" s="1"/>
  <c r="P77" i="1"/>
  <c r="P17" i="1" s="1"/>
  <c r="O77" i="1"/>
  <c r="O17" i="1" s="1"/>
  <c r="N77" i="1"/>
  <c r="M77" i="1"/>
  <c r="L77" i="1"/>
  <c r="K77" i="1"/>
  <c r="J77" i="1"/>
  <c r="I77" i="1"/>
  <c r="H77" i="1"/>
  <c r="G77" i="1"/>
  <c r="X76" i="1"/>
  <c r="X75" i="1"/>
  <c r="X74" i="1"/>
  <c r="X73" i="1"/>
  <c r="W70" i="1"/>
  <c r="V70" i="1"/>
  <c r="V16" i="1" s="1"/>
  <c r="V18" i="1" s="1"/>
  <c r="V41" i="1" s="1"/>
  <c r="V47" i="1" s="1"/>
  <c r="V49" i="1" s="1"/>
  <c r="U70" i="1"/>
  <c r="U16" i="1" s="1"/>
  <c r="U18" i="1" s="1"/>
  <c r="U41" i="1" s="1"/>
  <c r="U47" i="1" s="1"/>
  <c r="U49" i="1" s="1"/>
  <c r="T70" i="1"/>
  <c r="T16" i="1" s="1"/>
  <c r="T18" i="1" s="1"/>
  <c r="T41" i="1" s="1"/>
  <c r="T47" i="1" s="1"/>
  <c r="T49" i="1" s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X69" i="1"/>
  <c r="X68" i="1"/>
  <c r="X67" i="1"/>
  <c r="X60" i="1"/>
  <c r="V58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P34" i="1"/>
  <c r="P40" i="1" s="1"/>
  <c r="T29" i="1"/>
  <c r="T34" i="1" s="1"/>
  <c r="T40" i="1" s="1"/>
  <c r="S29" i="1"/>
  <c r="S34" i="1" s="1"/>
  <c r="S40" i="1" s="1"/>
  <c r="R29" i="1"/>
  <c r="R34" i="1" s="1"/>
  <c r="R40" i="1" s="1"/>
  <c r="Q29" i="1"/>
  <c r="Q34" i="1" s="1"/>
  <c r="Q40" i="1" s="1"/>
  <c r="W27" i="1"/>
  <c r="W29" i="1" s="1"/>
  <c r="W34" i="1" s="1"/>
  <c r="W40" i="1" s="1"/>
  <c r="V27" i="1"/>
  <c r="V29" i="1" s="1"/>
  <c r="V34" i="1" s="1"/>
  <c r="V40" i="1" s="1"/>
  <c r="U27" i="1"/>
  <c r="U29" i="1" s="1"/>
  <c r="U34" i="1" s="1"/>
  <c r="U40" i="1" s="1"/>
  <c r="T27" i="1"/>
  <c r="S27" i="1"/>
  <c r="R27" i="1"/>
  <c r="H27" i="1"/>
  <c r="H29" i="1" s="1"/>
  <c r="H34" i="1" s="1"/>
  <c r="H40" i="1" s="1"/>
  <c r="G27" i="1"/>
  <c r="G29" i="1" s="1"/>
  <c r="G34" i="1" s="1"/>
  <c r="G40" i="1" s="1"/>
  <c r="W17" i="1"/>
  <c r="V17" i="1"/>
  <c r="U17" i="1"/>
  <c r="T17" i="1"/>
  <c r="N17" i="1"/>
  <c r="M17" i="1"/>
  <c r="L17" i="1"/>
  <c r="K17" i="1"/>
  <c r="J17" i="1"/>
  <c r="I17" i="1"/>
  <c r="H17" i="1"/>
  <c r="G17" i="1"/>
  <c r="W16" i="1"/>
  <c r="S16" i="1"/>
  <c r="R16" i="1"/>
  <c r="Q16" i="1"/>
  <c r="P16" i="1"/>
  <c r="O16" i="1"/>
  <c r="N16" i="1"/>
  <c r="N18" i="1" s="1"/>
  <c r="N41" i="1" s="1"/>
  <c r="M16" i="1"/>
  <c r="M18" i="1" s="1"/>
  <c r="M41" i="1" s="1"/>
  <c r="L16" i="1"/>
  <c r="L18" i="1" s="1"/>
  <c r="L41" i="1" s="1"/>
  <c r="K16" i="1"/>
  <c r="K18" i="1" s="1"/>
  <c r="J16" i="1"/>
  <c r="J18" i="1" s="1"/>
  <c r="I16" i="1"/>
  <c r="I18" i="1" s="1"/>
  <c r="H16" i="1"/>
  <c r="H18" i="1" s="1"/>
  <c r="H41" i="1" s="1"/>
  <c r="G16" i="1"/>
  <c r="G18" i="1" s="1"/>
  <c r="X10" i="1"/>
  <c r="G41" i="1" l="1"/>
  <c r="L47" i="1"/>
  <c r="L49" i="1" s="1"/>
  <c r="M47" i="1"/>
  <c r="M49" i="1" s="1"/>
  <c r="N47" i="1"/>
  <c r="N49" i="1" s="1"/>
  <c r="O18" i="1"/>
  <c r="O41" i="1" s="1"/>
  <c r="O47" i="1" s="1"/>
  <c r="O49" i="1" s="1"/>
  <c r="R18" i="1"/>
  <c r="R41" i="1" s="1"/>
  <c r="R47" i="1" s="1"/>
  <c r="R49" i="1" s="1"/>
  <c r="G47" i="1"/>
  <c r="G49" i="1" s="1"/>
  <c r="H47" i="1"/>
  <c r="H49" i="1" s="1"/>
  <c r="I41" i="1"/>
  <c r="I47" i="1" s="1"/>
  <c r="I49" i="1" s="1"/>
  <c r="P18" i="1"/>
  <c r="P41" i="1" s="1"/>
  <c r="P47" i="1" s="1"/>
  <c r="P49" i="1" s="1"/>
  <c r="Q18" i="1"/>
  <c r="Q41" i="1" s="1"/>
  <c r="Q47" i="1" s="1"/>
  <c r="Q49" i="1" s="1"/>
  <c r="W18" i="1"/>
  <c r="W41" i="1" s="1"/>
  <c r="W47" i="1" s="1"/>
  <c r="W49" i="1" s="1"/>
  <c r="J41" i="1"/>
  <c r="J47" i="1" s="1"/>
  <c r="J49" i="1" s="1"/>
  <c r="K41" i="1"/>
  <c r="K47" i="1" s="1"/>
  <c r="K49" i="1" s="1"/>
</calcChain>
</file>

<file path=xl/sharedStrings.xml><?xml version="1.0" encoding="utf-8"?>
<sst xmlns="http://schemas.openxmlformats.org/spreadsheetml/2006/main" count="129" uniqueCount="111">
  <si>
    <t>Quartz Health Plan MN Corporation</t>
  </si>
  <si>
    <t>Minnesota Supplement Report #1</t>
  </si>
  <si>
    <t>STATEMENT OF REVENUE, EXPENSES AND NET INCOME</t>
  </si>
  <si>
    <t>For the year ending December 31, 2024</t>
  </si>
  <si>
    <t>Public Information, Minnesota Statutes § 62D.08</t>
  </si>
  <si>
    <t>NAIC #</t>
  </si>
  <si>
    <t>NAIC Descritption</t>
  </si>
  <si>
    <t>As found on page 4 of the Annual Statement</t>
  </si>
  <si>
    <t>NAIC Totals</t>
  </si>
  <si>
    <t>Non-Minnesota Products (Eliminations)</t>
  </si>
  <si>
    <t>Total Minnesota Products</t>
  </si>
  <si>
    <t>Commercial</t>
  </si>
  <si>
    <t>Medicare Advantage</t>
  </si>
  <si>
    <t>Medicare Cost</t>
  </si>
  <si>
    <t>Minnesota Senior Health Options (MSHO)</t>
  </si>
  <si>
    <t>SNBC (MA Only)</t>
  </si>
  <si>
    <t>SNBC (Integrated)</t>
  </si>
  <si>
    <t>Prepaid Medical Assistance Program (PMAP)</t>
  </si>
  <si>
    <t>MSC+</t>
  </si>
  <si>
    <t>MNCare</t>
  </si>
  <si>
    <t>Dental</t>
  </si>
  <si>
    <t>Other:</t>
  </si>
  <si>
    <t>Administrative Services Only</t>
  </si>
  <si>
    <t>Medicare Supplement</t>
  </si>
  <si>
    <t>Medicare Part D</t>
  </si>
  <si>
    <t>Please Specify</t>
  </si>
  <si>
    <t>Member Months</t>
  </si>
  <si>
    <t>REVENUES:</t>
  </si>
  <si>
    <t>Net Premium Income</t>
  </si>
  <si>
    <t>(including $</t>
  </si>
  <si>
    <t>non-health premium income)</t>
  </si>
  <si>
    <t>Change in unearned premium reserves and serve for rate credits</t>
  </si>
  <si>
    <t>Fee-for-service</t>
  </si>
  <si>
    <t>(net of $</t>
  </si>
  <si>
    <t>medical expenses)</t>
  </si>
  <si>
    <t>Risk revenue</t>
  </si>
  <si>
    <t>Aggregate write-ins for other health care related revenues (Line 699)</t>
  </si>
  <si>
    <t>Aggregate write-ins for other non-health revenues (Line 799)</t>
  </si>
  <si>
    <t>TOTAL REVENUES (Lines 2 through 7)</t>
  </si>
  <si>
    <t>EXPENSES:</t>
  </si>
  <si>
    <t>Hospital/medical benefits</t>
  </si>
  <si>
    <t>Other professional services</t>
  </si>
  <si>
    <t>Outside referrals</t>
  </si>
  <si>
    <t>Emergency room and out-of-area</t>
  </si>
  <si>
    <t>Prescription drugs</t>
  </si>
  <si>
    <t>Aggregate write-ins for other hospital and medical expenses (Line 1499)</t>
  </si>
  <si>
    <t>Incentive Pool and Withhold Adjustments</t>
  </si>
  <si>
    <t>TOTAL EXPENSES (Lines 9 through 15)</t>
  </si>
  <si>
    <t>LESS</t>
  </si>
  <si>
    <t xml:space="preserve">Net reinsurance recoveries </t>
  </si>
  <si>
    <t>Total hospital and medical (Lines 16 minus 17)</t>
  </si>
  <si>
    <t>Non-health claims</t>
  </si>
  <si>
    <t>Claims adjustment expenses</t>
  </si>
  <si>
    <t>General administrative expenses</t>
  </si>
  <si>
    <t>Increase in reserves for life, accident and health contracts</t>
  </si>
  <si>
    <t>increase in reserves for life only)</t>
  </si>
  <si>
    <t>Total underwriting deductions (Lines 18 through 22)</t>
  </si>
  <si>
    <t>Net underwriting gain or (loss)(Lines 8 minus 23)</t>
  </si>
  <si>
    <t>Net investment income earned</t>
  </si>
  <si>
    <t>Net realized captial gains or (losses)</t>
  </si>
  <si>
    <t>Net investment gains or (losses)(Lines 25 plus 26)</t>
  </si>
  <si>
    <t>Net gain or (loss) from agents' or premium balances charged off</t>
  </si>
  <si>
    <t>Aggregate write-ins for other income or expenses (Line 2999)</t>
  </si>
  <si>
    <t>Net income or (loss) before federal income taxes
(Lines 24 plus 27 plus 28 plus 29)</t>
  </si>
  <si>
    <t>Federal and foreign income taxes incurred</t>
  </si>
  <si>
    <t>Net income (loss) (Lines 30 minus 31)</t>
  </si>
  <si>
    <t>DETAILS OF WRITE-INS</t>
  </si>
  <si>
    <t>OTHER HEALTH CARE RELATED REVENUES (Line 6)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</si>
  <si>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</si>
  <si>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</si>
  <si>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</si>
  <si>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</si>
  <si>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</si>
  <si>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</si>
  <si>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</si>
  <si>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</si>
  <si>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</si>
  <si>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0698</t>
  </si>
  <si>
    <t>Summary of Remaining Write-Ins for Line 6 Overflow</t>
  </si>
  <si>
    <t>0699</t>
  </si>
  <si>
    <t>TOTALS (Lines 0601 through 0609 plus 0698) (Line 6 above)</t>
  </si>
  <si>
    <t>OTHER NON-HEALTH REVENUES (Line 7)</t>
  </si>
  <si>
    <t>0701</t>
  </si>
  <si>
    <t>0702</t>
  </si>
  <si>
    <t>0703</t>
  </si>
  <si>
    <t>0798</t>
  </si>
  <si>
    <t>Summary of Remaining Write-Ins for Line 7 Overflow</t>
  </si>
  <si>
    <t>0799</t>
  </si>
  <si>
    <t>TOTALS (Lines 0701 through 0703 plus 0798) (Line 7 above)</t>
  </si>
  <si>
    <t>OTHER MEDICAL AND HOSPITAL EXPENSES (Line 14)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</si>
  <si>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</si>
  <si>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</si>
  <si>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</si>
  <si>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</si>
  <si>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</si>
  <si>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</si>
  <si>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</si>
  <si>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</si>
  <si>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</si>
  <si>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1498</t>
  </si>
  <si>
    <t>Summary of Remaining Write-Ins for Line 14 Overflow</t>
  </si>
  <si>
    <t>1499</t>
  </si>
  <si>
    <t>TOTALS (Lines 1401 through 1409 plus 1498) (Line 14 above)</t>
  </si>
  <si>
    <t>OTHER INCOME AND EXPENSES (Line 29)</t>
  </si>
  <si>
    <t>OTHER INCOME</t>
  </si>
  <si>
    <t>Summary of Remaining Write-Ins for Other Income Overflow</t>
  </si>
  <si>
    <t>Subtotal of Other Income (Lines 2901 through 2918)</t>
  </si>
  <si>
    <t>OTHER EXPENSES</t>
  </si>
  <si>
    <t>Summary of Remaining Write-Ins for Other Expenses Overflow</t>
  </si>
  <si>
    <t>Subtotal of Other Expenses (Lines 2921 through 2738)</t>
  </si>
  <si>
    <t>TOTALS - (Lines 2919 minus 2939) (Line 29)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</si>
</sst>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#.00_);[Red]\(#,###.00\);\-"/>
    <numFmt numFmtId="165" formatCode="&quot;$&quot;#,##0.00_);[Red]\(&quot;$&quot;#,##0.00\);\-"/>
  </numFmts>
  <fonts count="7" x14ac:knownFonts="1">
    <font>
      <sz val="11"/>
      <color theme="1"/>
      <name val="Calibri"/>
      <family val="2"/>
      <scheme val="minor"/>
    </font>
    <font>
      <b/>
      <u/>
      <sz val="16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 style="double">
        <color indexed="64"/>
      </bottom>
      <diagonal/>
    </border>
    <border>
      <left style="hair">
        <color indexed="9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9"/>
      </left>
      <right style="thin">
        <color indexed="9"/>
      </right>
      <top style="double">
        <color indexed="64"/>
      </top>
      <bottom style="double">
        <color indexed="64"/>
      </bottom>
      <diagonal/>
    </border>
    <border>
      <left style="thin">
        <color indexed="9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9"/>
      </left>
      <right style="thin">
        <color indexed="9"/>
      </right>
      <top style="double">
        <color indexed="64"/>
      </top>
      <bottom style="double">
        <color indexed="9"/>
      </bottom>
      <diagonal/>
    </border>
    <border>
      <left style="thin">
        <color indexed="9"/>
      </left>
      <right/>
      <top/>
      <bottom style="double">
        <color indexed="9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double">
        <color indexed="9"/>
      </bottom>
      <diagonal/>
    </border>
    <border>
      <left style="medium">
        <color indexed="64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medium">
        <color indexed="64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9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double">
        <color indexed="64"/>
      </top>
      <bottom style="medium">
        <color indexed="64"/>
      </bottom>
      <diagonal/>
    </border>
    <border>
      <left style="thin">
        <color indexed="9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9"/>
      </left>
      <right style="thin">
        <color indexed="9"/>
      </right>
      <top style="medium">
        <color indexed="9"/>
      </top>
      <bottom style="thin">
        <color indexed="64"/>
      </bottom>
      <diagonal/>
    </border>
    <border>
      <left style="thin">
        <color indexed="9"/>
      </left>
      <right/>
      <top/>
      <bottom style="thin">
        <color indexed="64"/>
      </bottom>
      <diagonal/>
    </border>
    <border>
      <left style="medium">
        <color indexed="9"/>
      </left>
      <right style="thin">
        <color indexed="9"/>
      </right>
      <top/>
      <bottom style="thin">
        <color indexed="64"/>
      </bottom>
      <diagonal/>
    </border>
    <border>
      <left style="medium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thin">
        <color indexed="9"/>
      </right>
      <top style="thin">
        <color indexed="64"/>
      </top>
      <bottom/>
      <diagonal/>
    </border>
    <border>
      <left style="medium">
        <color indexed="9"/>
      </left>
      <right style="thin">
        <color indexed="9"/>
      </right>
      <top style="double">
        <color indexed="64"/>
      </top>
      <bottom style="double">
        <color indexed="64"/>
      </bottom>
      <diagonal/>
    </border>
    <border>
      <left style="thin">
        <color indexed="9"/>
      </left>
      <right/>
      <top/>
      <bottom style="double">
        <color indexed="64"/>
      </bottom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thin">
        <color indexed="9"/>
      </right>
      <top/>
      <bottom/>
      <diagonal/>
    </border>
    <border>
      <left style="medium">
        <color indexed="64"/>
      </left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thin">
        <color indexed="9"/>
      </right>
      <top/>
      <bottom style="medium">
        <color indexed="9"/>
      </bottom>
      <diagonal/>
    </border>
    <border>
      <left style="thin">
        <color indexed="9"/>
      </left>
      <right/>
      <top/>
      <bottom style="medium">
        <color indexed="9"/>
      </bottom>
      <diagonal/>
    </border>
    <border>
      <left style="thin">
        <color indexed="9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medium">
        <color indexed="64"/>
      </bottom>
      <diagonal/>
    </border>
    <border>
      <left style="medium">
        <color indexed="9"/>
      </left>
      <right style="thin">
        <color indexed="9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2" fillId="0" borderId="0" xfId="0" applyFont="1" applyProtection="1">
      <protection hidden="1"/>
    </xf>
    <xf numFmtId="0" fontId="4" fillId="0" borderId="0" xfId="0" applyFont="1" applyAlignment="1" applyProtection="1">
      <alignment vertical="top"/>
      <protection hidden="1"/>
    </xf>
    <xf numFmtId="0" fontId="0" fillId="0" borderId="0" xfId="0" applyAlignment="1">
      <alignment vertical="top"/>
    </xf>
    <xf numFmtId="43" fontId="4" fillId="0" borderId="0" xfId="0" applyNumberFormat="1" applyFont="1" applyAlignment="1" applyProtection="1">
      <alignment horizontal="centerContinuous" vertical="top"/>
      <protection hidden="1"/>
    </xf>
    <xf numFmtId="43" fontId="0" fillId="0" borderId="0" xfId="0" applyNumberFormat="1" applyAlignment="1">
      <alignment horizontal="centerContinuous" vertical="top"/>
    </xf>
    <xf numFmtId="0" fontId="0" fillId="0" borderId="5" xfId="0" applyBorder="1" applyAlignment="1">
      <alignment horizontal="center"/>
    </xf>
    <xf numFmtId="0" fontId="4" fillId="0" borderId="0" xfId="0" applyFont="1" applyProtection="1">
      <protection hidden="1"/>
    </xf>
    <xf numFmtId="0" fontId="0" fillId="0" borderId="10" xfId="0" applyBorder="1" applyAlignment="1">
      <alignment horizontal="center" wrapText="1"/>
    </xf>
    <xf numFmtId="0" fontId="4" fillId="0" borderId="0" xfId="0" applyFont="1" applyAlignment="1" applyProtection="1">
      <alignment horizontal="center" wrapText="1"/>
      <protection hidden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3" borderId="14" xfId="0" applyFont="1" applyFill="1" applyBorder="1" applyAlignment="1" applyProtection="1">
      <alignment horizontal="center" wrapText="1"/>
      <protection locked="0"/>
    </xf>
    <xf numFmtId="0" fontId="0" fillId="2" borderId="11" xfId="0" applyFill="1" applyBorder="1"/>
    <xf numFmtId="0" fontId="0" fillId="2" borderId="16" xfId="0" applyFill="1" applyBorder="1" applyAlignment="1">
      <alignment vertical="center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2" borderId="21" xfId="0" applyFill="1" applyBorder="1"/>
    <xf numFmtId="0" fontId="6" fillId="2" borderId="0" xfId="0" applyFont="1" applyFill="1" applyAlignment="1">
      <alignment horizontal="right"/>
    </xf>
    <xf numFmtId="0" fontId="0" fillId="4" borderId="22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0" xfId="0" applyFill="1"/>
    <xf numFmtId="0" fontId="4" fillId="0" borderId="11" xfId="0" applyFont="1" applyBorder="1" applyAlignment="1" applyProtection="1">
      <alignment horizontal="center" vertical="center"/>
      <protection hidden="1"/>
    </xf>
    <xf numFmtId="0" fontId="6" fillId="2" borderId="23" xfId="0" applyFont="1" applyFill="1" applyBorder="1"/>
    <xf numFmtId="0" fontId="0" fillId="2" borderId="24" xfId="0" applyFill="1" applyBorder="1"/>
    <xf numFmtId="0" fontId="0" fillId="4" borderId="25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2" borderId="27" xfId="0" applyFill="1" applyBorder="1"/>
    <xf numFmtId="0" fontId="0" fillId="2" borderId="28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0" fillId="2" borderId="30" xfId="0" applyFill="1" applyBorder="1" applyAlignment="1">
      <alignment horizontal="right" vertical="center"/>
    </xf>
    <xf numFmtId="164" fontId="0" fillId="2" borderId="30" xfId="0" applyNumberFormat="1" applyFill="1" applyBorder="1" applyAlignment="1" applyProtection="1">
      <alignment horizontal="center" vertical="center"/>
      <protection locked="0"/>
    </xf>
    <xf numFmtId="164" fontId="0" fillId="0" borderId="26" xfId="0" applyNumberFormat="1" applyBorder="1" applyAlignment="1" applyProtection="1">
      <alignment horizontal="center" vertical="center"/>
      <protection locked="0"/>
    </xf>
    <xf numFmtId="0" fontId="0" fillId="2" borderId="31" xfId="0" applyFill="1" applyBorder="1" applyAlignment="1">
      <alignment vertical="center"/>
    </xf>
    <xf numFmtId="164" fontId="0" fillId="0" borderId="35" xfId="0" applyNumberFormat="1" applyBorder="1" applyAlignment="1" applyProtection="1">
      <alignment horizontal="center" vertical="center"/>
      <protection locked="0"/>
    </xf>
    <xf numFmtId="164" fontId="0" fillId="0" borderId="34" xfId="0" applyNumberFormat="1" applyBorder="1" applyAlignment="1" applyProtection="1">
      <alignment horizontal="center" vertical="center"/>
      <protection locked="0"/>
    </xf>
    <xf numFmtId="0" fontId="0" fillId="2" borderId="33" xfId="0" applyFill="1" applyBorder="1" applyAlignment="1">
      <alignment horizontal="right" vertical="center"/>
    </xf>
    <xf numFmtId="165" fontId="0" fillId="5" borderId="35" xfId="0" applyNumberFormat="1" applyFill="1" applyBorder="1" applyAlignment="1" applyProtection="1">
      <alignment horizontal="center" vertical="center"/>
      <protection hidden="1"/>
    </xf>
    <xf numFmtId="0" fontId="0" fillId="2" borderId="39" xfId="0" applyFill="1" applyBorder="1" applyAlignment="1">
      <alignment vertical="center"/>
    </xf>
    <xf numFmtId="165" fontId="0" fillId="6" borderId="43" xfId="0" applyNumberFormat="1" applyFill="1" applyBorder="1" applyAlignment="1" applyProtection="1">
      <alignment horizontal="center" vertical="center"/>
      <protection hidden="1"/>
    </xf>
    <xf numFmtId="165" fontId="0" fillId="6" borderId="44" xfId="0" applyNumberFormat="1" applyFill="1" applyBorder="1" applyAlignment="1" applyProtection="1">
      <alignment horizontal="center" vertical="center"/>
      <protection hidden="1"/>
    </xf>
    <xf numFmtId="0" fontId="0" fillId="2" borderId="45" xfId="0" applyFill="1" applyBorder="1" applyAlignment="1">
      <alignment vertical="top"/>
    </xf>
    <xf numFmtId="0" fontId="0" fillId="2" borderId="46" xfId="0" applyFill="1" applyBorder="1" applyAlignment="1">
      <alignment vertical="top"/>
    </xf>
    <xf numFmtId="0" fontId="0" fillId="2" borderId="0" xfId="0" applyFill="1" applyAlignment="1">
      <alignment vertical="top"/>
    </xf>
    <xf numFmtId="0" fontId="0" fillId="4" borderId="44" xfId="0" applyFill="1" applyBorder="1" applyAlignment="1">
      <alignment horizontal="center" vertical="center"/>
    </xf>
    <xf numFmtId="0" fontId="0" fillId="4" borderId="47" xfId="0" applyFill="1" applyBorder="1" applyAlignment="1">
      <alignment horizontal="center" vertical="center"/>
    </xf>
    <xf numFmtId="0" fontId="0" fillId="2" borderId="48" xfId="0" applyFill="1" applyBorder="1" applyAlignment="1">
      <alignment vertical="top"/>
    </xf>
    <xf numFmtId="0" fontId="6" fillId="2" borderId="49" xfId="0" applyFont="1" applyFill="1" applyBorder="1"/>
    <xf numFmtId="0" fontId="0" fillId="2" borderId="50" xfId="0" applyFill="1" applyBorder="1" applyAlignment="1">
      <alignment vertical="top"/>
    </xf>
    <xf numFmtId="0" fontId="0" fillId="2" borderId="51" xfId="0" applyFill="1" applyBorder="1" applyAlignment="1">
      <alignment vertical="top"/>
    </xf>
    <xf numFmtId="0" fontId="0" fillId="2" borderId="52" xfId="0" applyFill="1" applyBorder="1"/>
    <xf numFmtId="0" fontId="0" fillId="2" borderId="53" xfId="0" applyFill="1" applyBorder="1" applyAlignment="1">
      <alignment vertical="center"/>
    </xf>
    <xf numFmtId="0" fontId="0" fillId="2" borderId="54" xfId="0" applyFill="1" applyBorder="1" applyAlignment="1">
      <alignment vertical="center"/>
    </xf>
    <xf numFmtId="164" fontId="0" fillId="0" borderId="56" xfId="0" applyNumberFormat="1" applyBorder="1" applyAlignment="1" applyProtection="1">
      <alignment horizontal="center" vertical="center"/>
      <protection locked="0"/>
    </xf>
    <xf numFmtId="0" fontId="0" fillId="2" borderId="57" xfId="0" applyFill="1" applyBorder="1" applyAlignment="1">
      <alignment vertical="top"/>
    </xf>
    <xf numFmtId="0" fontId="0" fillId="2" borderId="21" xfId="0" applyFill="1" applyBorder="1" applyAlignment="1">
      <alignment vertical="top"/>
    </xf>
    <xf numFmtId="0" fontId="0" fillId="2" borderId="24" xfId="0" applyFill="1" applyBorder="1" applyAlignment="1">
      <alignment vertical="top"/>
    </xf>
    <xf numFmtId="0" fontId="0" fillId="2" borderId="58" xfId="0" applyFill="1" applyBorder="1" applyAlignment="1">
      <alignment vertical="top"/>
    </xf>
    <xf numFmtId="0" fontId="6" fillId="2" borderId="27" xfId="0" applyFont="1" applyFill="1" applyBorder="1"/>
    <xf numFmtId="0" fontId="0" fillId="2" borderId="49" xfId="0" applyFill="1" applyBorder="1"/>
    <xf numFmtId="40" fontId="4" fillId="0" borderId="0" xfId="0" applyNumberFormat="1" applyFont="1" applyProtection="1">
      <protection hidden="1"/>
    </xf>
    <xf numFmtId="165" fontId="0" fillId="0" borderId="35" xfId="0" applyNumberFormat="1" applyBorder="1" applyAlignment="1" applyProtection="1">
      <alignment horizontal="center" vertical="center"/>
      <protection locked="0"/>
    </xf>
    <xf numFmtId="165" fontId="0" fillId="0" borderId="34" xfId="0" applyNumberFormat="1" applyBorder="1" applyAlignment="1" applyProtection="1">
      <alignment horizontal="center" vertical="center"/>
      <protection locked="0"/>
    </xf>
    <xf numFmtId="165" fontId="0" fillId="5" borderId="55" xfId="0" applyNumberFormat="1" applyFill="1" applyBorder="1" applyAlignment="1" applyProtection="1">
      <alignment horizontal="center" vertical="center"/>
      <protection hidden="1"/>
    </xf>
    <xf numFmtId="0" fontId="0" fillId="2" borderId="31" xfId="0" applyFill="1" applyBorder="1" applyAlignment="1">
      <alignment vertical="top"/>
    </xf>
    <xf numFmtId="0" fontId="0" fillId="2" borderId="50" xfId="0" applyFill="1" applyBorder="1" applyAlignment="1">
      <alignment vertical="center"/>
    </xf>
    <xf numFmtId="164" fontId="0" fillId="0" borderId="22" xfId="0" applyNumberFormat="1" applyBorder="1" applyAlignment="1" applyProtection="1">
      <alignment horizontal="center" vertical="center"/>
      <protection locked="0"/>
    </xf>
    <xf numFmtId="164" fontId="0" fillId="0" borderId="12" xfId="0" applyNumberFormat="1" applyBorder="1" applyAlignment="1" applyProtection="1">
      <alignment horizontal="center" vertical="center"/>
      <protection locked="0"/>
    </xf>
    <xf numFmtId="0" fontId="0" fillId="2" borderId="60" xfId="0" applyFill="1" applyBorder="1"/>
    <xf numFmtId="0" fontId="0" fillId="2" borderId="61" xfId="0" applyFill="1" applyBorder="1" applyAlignment="1">
      <alignment vertical="center"/>
    </xf>
    <xf numFmtId="165" fontId="0" fillId="6" borderId="65" xfId="0" applyNumberFormat="1" applyFill="1" applyBorder="1" applyAlignment="1" applyProtection="1">
      <alignment horizontal="center" vertical="center"/>
      <protection hidden="1"/>
    </xf>
    <xf numFmtId="0" fontId="0" fillId="2" borderId="0" xfId="0" applyFill="1" applyAlignment="1">
      <alignment horizontal="center"/>
    </xf>
    <xf numFmtId="0" fontId="0" fillId="2" borderId="2" xfId="0" applyFill="1" applyBorder="1"/>
    <xf numFmtId="0" fontId="0" fillId="2" borderId="4" xfId="0" applyFill="1" applyBorder="1"/>
    <xf numFmtId="0" fontId="0" fillId="2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66" xfId="0" applyFill="1" applyBorder="1" applyAlignment="1">
      <alignment horizontal="center" wrapText="1"/>
    </xf>
    <xf numFmtId="0" fontId="0" fillId="2" borderId="67" xfId="0" applyFill="1" applyBorder="1" applyAlignment="1">
      <alignment horizontal="center" wrapText="1"/>
    </xf>
    <xf numFmtId="0" fontId="0" fillId="2" borderId="68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6" fillId="2" borderId="69" xfId="0" applyFont="1" applyFill="1" applyBorder="1" applyAlignment="1">
      <alignment vertical="center"/>
    </xf>
    <xf numFmtId="0" fontId="0" fillId="2" borderId="70" xfId="0" applyFill="1" applyBorder="1"/>
    <xf numFmtId="0" fontId="0" fillId="2" borderId="71" xfId="0" applyFill="1" applyBorder="1"/>
    <xf numFmtId="0" fontId="2" fillId="2" borderId="13" xfId="0" applyFont="1" applyFill="1" applyBorder="1" applyAlignment="1" applyProtection="1">
      <alignment horizontal="center" wrapText="1"/>
      <protection hidden="1"/>
    </xf>
    <xf numFmtId="0" fontId="6" fillId="2" borderId="69" xfId="0" applyFont="1" applyFill="1" applyBorder="1"/>
    <xf numFmtId="0" fontId="0" fillId="4" borderId="72" xfId="0" applyFill="1" applyBorder="1"/>
    <xf numFmtId="0" fontId="0" fillId="4" borderId="73" xfId="0" applyFill="1" applyBorder="1"/>
    <xf numFmtId="0" fontId="0" fillId="2" borderId="69" xfId="0" applyFill="1" applyBorder="1"/>
    <xf numFmtId="49" fontId="0" fillId="2" borderId="74" xfId="0" applyNumberFormat="1" applyFill="1" applyBorder="1" applyAlignment="1">
      <alignment horizontal="right" vertical="center"/>
    </xf>
    <xf numFmtId="49" fontId="0" fillId="2" borderId="76" xfId="0" applyNumberFormat="1" applyFill="1" applyBorder="1" applyAlignment="1">
      <alignment horizontal="right" vertical="center"/>
    </xf>
    <xf numFmtId="49" fontId="0" fillId="2" borderId="77" xfId="0" applyNumberFormat="1" applyFill="1" applyBorder="1" applyAlignment="1">
      <alignment horizontal="right" vertical="center"/>
    </xf>
    <xf numFmtId="49" fontId="0" fillId="2" borderId="78" xfId="0" applyNumberFormat="1" applyFill="1" applyBorder="1" applyAlignment="1">
      <alignment horizontal="right" vertical="center"/>
    </xf>
    <xf numFmtId="49" fontId="0" fillId="2" borderId="79" xfId="0" applyNumberFormat="1" applyFill="1" applyBorder="1" applyAlignment="1">
      <alignment horizontal="right" vertical="center"/>
    </xf>
    <xf numFmtId="165" fontId="0" fillId="6" borderId="47" xfId="0" applyNumberFormat="1" applyFill="1" applyBorder="1" applyAlignment="1" applyProtection="1">
      <alignment horizontal="center" vertical="center"/>
      <protection hidden="1"/>
    </xf>
    <xf numFmtId="0" fontId="0" fillId="2" borderId="81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12" xfId="0" applyFill="1" applyBorder="1" applyAlignment="1">
      <alignment vertical="center"/>
    </xf>
    <xf numFmtId="165" fontId="0" fillId="4" borderId="8" xfId="0" applyNumberFormat="1" applyFill="1" applyBorder="1" applyAlignment="1" applyProtection="1">
      <alignment horizontal="center" vertical="center"/>
      <protection hidden="1"/>
    </xf>
    <xf numFmtId="165" fontId="0" fillId="4" borderId="9" xfId="0" applyNumberFormat="1" applyFill="1" applyBorder="1" applyAlignment="1" applyProtection="1">
      <alignment horizontal="center" vertical="center"/>
      <protection hidden="1"/>
    </xf>
    <xf numFmtId="0" fontId="0" fillId="4" borderId="13" xfId="0" applyFill="1" applyBorder="1"/>
    <xf numFmtId="165" fontId="0" fillId="6" borderId="42" xfId="0" applyNumberFormat="1" applyFill="1" applyBorder="1" applyAlignment="1" applyProtection="1">
      <alignment horizontal="center" vertical="center"/>
      <protection hidden="1"/>
    </xf>
    <xf numFmtId="0" fontId="0" fillId="2" borderId="82" xfId="0" applyFill="1" applyBorder="1" applyAlignment="1">
      <alignment vertical="center"/>
    </xf>
    <xf numFmtId="0" fontId="0" fillId="2" borderId="51" xfId="0" applyFill="1" applyBorder="1" applyAlignment="1">
      <alignment vertical="center"/>
    </xf>
    <xf numFmtId="0" fontId="6" fillId="2" borderId="83" xfId="0" applyFont="1" applyFill="1" applyBorder="1"/>
    <xf numFmtId="0" fontId="0" fillId="2" borderId="84" xfId="0" applyFill="1" applyBorder="1"/>
    <xf numFmtId="0" fontId="0" fillId="2" borderId="85" xfId="0" applyFill="1" applyBorder="1"/>
    <xf numFmtId="0" fontId="0" fillId="4" borderId="47" xfId="0" applyFill="1" applyBorder="1" applyAlignment="1">
      <alignment horizontal="center"/>
    </xf>
    <xf numFmtId="0" fontId="0" fillId="4" borderId="44" xfId="0" applyFill="1" applyBorder="1" applyAlignment="1">
      <alignment horizontal="center"/>
    </xf>
    <xf numFmtId="0" fontId="0" fillId="2" borderId="82" xfId="0" applyFill="1" applyBorder="1"/>
    <xf numFmtId="0" fontId="0" fillId="2" borderId="51" xfId="0" applyFill="1" applyBorder="1"/>
    <xf numFmtId="0" fontId="0" fillId="4" borderId="12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2" fillId="2" borderId="69" xfId="0" applyFont="1" applyFill="1" applyBorder="1"/>
    <xf numFmtId="0" fontId="0" fillId="4" borderId="26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165" fontId="0" fillId="5" borderId="34" xfId="0" applyNumberFormat="1" applyFill="1" applyBorder="1" applyAlignment="1" applyProtection="1">
      <alignment horizontal="center" vertical="center"/>
      <protection hidden="1"/>
    </xf>
    <xf numFmtId="0" fontId="0" fillId="2" borderId="76" xfId="0" applyFill="1" applyBorder="1"/>
    <xf numFmtId="0" fontId="0" fillId="2" borderId="31" xfId="0" applyFill="1" applyBorder="1"/>
    <xf numFmtId="0" fontId="0" fillId="2" borderId="53" xfId="0" applyFill="1" applyBorder="1"/>
    <xf numFmtId="0" fontId="0" fillId="2" borderId="86" xfId="0" applyFill="1" applyBorder="1"/>
    <xf numFmtId="0" fontId="0" fillId="2" borderId="87" xfId="0" applyFill="1" applyBorder="1"/>
    <xf numFmtId="49" fontId="0" fillId="2" borderId="88" xfId="0" applyNumberFormat="1" applyFill="1" applyBorder="1" applyAlignment="1">
      <alignment horizontal="right" vertical="center"/>
    </xf>
    <xf numFmtId="165" fontId="0" fillId="6" borderId="64" xfId="0" applyNumberFormat="1" applyFill="1" applyBorder="1" applyAlignment="1" applyProtection="1">
      <alignment horizontal="center" vertical="center"/>
      <protection hidden="1"/>
    </xf>
    <xf numFmtId="0" fontId="0" fillId="2" borderId="32" xfId="0" applyFill="1" applyBorder="1" applyAlignment="1">
      <alignment vertical="center"/>
    </xf>
    <xf numFmtId="0" fontId="0" fillId="2" borderId="33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0" fillId="0" borderId="9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2" borderId="0" xfId="0" applyFill="1"/>
    <xf numFmtId="0" fontId="0" fillId="2" borderId="12" xfId="0" applyFill="1" applyBorder="1"/>
    <xf numFmtId="0" fontId="0" fillId="2" borderId="59" xfId="0" applyFill="1" applyBorder="1" applyAlignment="1">
      <alignment vertical="center"/>
    </xf>
    <xf numFmtId="164" fontId="0" fillId="0" borderId="55" xfId="0" applyNumberFormat="1" applyBorder="1" applyAlignment="1" applyProtection="1">
      <alignment horizontal="center" vertical="center"/>
      <protection locked="0"/>
    </xf>
    <xf numFmtId="164" fontId="0" fillId="0" borderId="25" xfId="0" applyNumberFormat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3" fillId="0" borderId="0" xfId="0" applyFont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43" fontId="5" fillId="0" borderId="1" xfId="0" applyNumberFormat="1" applyFont="1" applyBorder="1" applyAlignment="1">
      <alignment horizontal="center" vertical="top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2" borderId="32" xfId="0" applyFill="1" applyBorder="1" applyAlignment="1">
      <alignment vertical="center"/>
    </xf>
    <xf numFmtId="0" fontId="0" fillId="2" borderId="33" xfId="0" applyFill="1" applyBorder="1" applyAlignment="1">
      <alignment vertical="center"/>
    </xf>
    <xf numFmtId="0" fontId="0" fillId="2" borderId="34" xfId="0" applyFill="1" applyBorder="1" applyAlignment="1">
      <alignment vertical="center"/>
    </xf>
    <xf numFmtId="0" fontId="0" fillId="2" borderId="36" xfId="0" applyFill="1" applyBorder="1" applyAlignment="1">
      <alignment vertical="center"/>
    </xf>
    <xf numFmtId="0" fontId="0" fillId="2" borderId="37" xfId="0" applyFill="1" applyBorder="1" applyAlignment="1">
      <alignment vertical="center"/>
    </xf>
    <xf numFmtId="0" fontId="0" fillId="2" borderId="38" xfId="0" applyFill="1" applyBorder="1" applyAlignment="1">
      <alignment vertical="center"/>
    </xf>
    <xf numFmtId="0" fontId="0" fillId="2" borderId="40" xfId="0" applyFill="1" applyBorder="1" applyAlignment="1">
      <alignment vertical="center"/>
    </xf>
    <xf numFmtId="0" fontId="0" fillId="2" borderId="41" xfId="0" applyFill="1" applyBorder="1" applyAlignment="1">
      <alignment vertical="center"/>
    </xf>
    <xf numFmtId="0" fontId="0" fillId="2" borderId="42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0" fillId="0" borderId="6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2" fillId="2" borderId="11" xfId="0" applyFont="1" applyFill="1" applyBorder="1" applyAlignment="1">
      <alignment horizontal="center" vertical="top" wrapText="1"/>
    </xf>
    <xf numFmtId="0" fontId="0" fillId="2" borderId="0" xfId="0" applyFill="1" applyAlignment="1"/>
    <xf numFmtId="0" fontId="0" fillId="2" borderId="12" xfId="0" applyFill="1" applyBorder="1" applyAlignment="1"/>
    <xf numFmtId="0" fontId="2" fillId="2" borderId="17" xfId="0" applyFont="1" applyFill="1" applyBorder="1" applyAlignment="1">
      <alignment horizontal="left" vertical="center"/>
    </xf>
    <xf numFmtId="0" fontId="0" fillId="2" borderId="18" xfId="0" applyFill="1" applyBorder="1" applyAlignment="1"/>
    <xf numFmtId="0" fontId="0" fillId="2" borderId="19" xfId="0" applyFill="1" applyBorder="1" applyAlignment="1"/>
    <xf numFmtId="0" fontId="0" fillId="0" borderId="8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2" fillId="2" borderId="6" xfId="0" applyFont="1" applyFill="1" applyBorder="1" applyAlignment="1">
      <alignment horizontal="center" vertical="top" wrapText="1"/>
    </xf>
    <xf numFmtId="0" fontId="0" fillId="2" borderId="7" xfId="0" applyFill="1" applyBorder="1" applyAlignment="1"/>
    <xf numFmtId="0" fontId="0" fillId="2" borderId="8" xfId="0" applyFill="1" applyBorder="1" applyAlignment="1"/>
    <xf numFmtId="0" fontId="0" fillId="2" borderId="59" xfId="0" applyFill="1" applyBorder="1" applyAlignment="1">
      <alignment vertical="center"/>
    </xf>
    <xf numFmtId="0" fontId="0" fillId="2" borderId="56" xfId="0" applyFill="1" applyBorder="1" applyAlignment="1">
      <alignment vertical="center"/>
    </xf>
    <xf numFmtId="0" fontId="0" fillId="2" borderId="32" xfId="0" applyFill="1" applyBorder="1" applyAlignment="1">
      <alignment vertical="center" wrapText="1"/>
    </xf>
    <xf numFmtId="164" fontId="0" fillId="0" borderId="55" xfId="0" applyNumberFormat="1" applyBorder="1" applyAlignment="1" applyProtection="1">
      <alignment horizontal="center" vertical="center"/>
      <protection locked="0"/>
    </xf>
    <xf numFmtId="164" fontId="0" fillId="0" borderId="25" xfId="0" applyNumberFormat="1" applyBorder="1" applyAlignment="1" applyProtection="1">
      <alignment horizontal="center" vertical="center"/>
      <protection locked="0"/>
    </xf>
    <xf numFmtId="0" fontId="0" fillId="0" borderId="30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2" borderId="62" xfId="0" applyFill="1" applyBorder="1" applyAlignment="1">
      <alignment vertical="center"/>
    </xf>
    <xf numFmtId="0" fontId="0" fillId="2" borderId="63" xfId="0" applyFill="1" applyBorder="1" applyAlignment="1">
      <alignment vertical="center"/>
    </xf>
    <xf numFmtId="0" fontId="0" fillId="2" borderId="64" xfId="0" applyFill="1" applyBorder="1" applyAlignment="1">
      <alignment vertical="center"/>
    </xf>
    <xf numFmtId="0" fontId="0" fillId="2" borderId="75" xfId="0" applyFill="1" applyBorder="1" applyAlignment="1" applyProtection="1">
      <alignment vertical="center"/>
      <protection locked="0"/>
    </xf>
    <xf numFmtId="0" fontId="0" fillId="2" borderId="30" xfId="0" applyFill="1" applyBorder="1" applyAlignment="1" applyProtection="1">
      <alignment vertical="center"/>
      <protection locked="0"/>
    </xf>
    <xf numFmtId="0" fontId="0" fillId="2" borderId="26" xfId="0" applyFill="1" applyBorder="1" applyAlignment="1" applyProtection="1">
      <alignment vertical="center"/>
      <protection locked="0"/>
    </xf>
    <xf numFmtId="0" fontId="0" fillId="2" borderId="32" xfId="0" applyFill="1" applyBorder="1" applyAlignment="1" applyProtection="1">
      <alignment vertical="center"/>
      <protection locked="0"/>
    </xf>
    <xf numFmtId="0" fontId="0" fillId="0" borderId="33" xfId="0" applyBorder="1" applyAlignment="1" applyProtection="1">
      <alignment vertical="center"/>
      <protection locked="0"/>
    </xf>
    <xf numFmtId="0" fontId="0" fillId="0" borderId="34" xfId="0" applyBorder="1" applyAlignment="1" applyProtection="1">
      <alignment vertical="center"/>
      <protection locked="0"/>
    </xf>
    <xf numFmtId="0" fontId="0" fillId="2" borderId="80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33" xfId="0" applyFill="1" applyBorder="1" applyAlignment="1" applyProtection="1">
      <alignment vertical="center"/>
      <protection locked="0"/>
    </xf>
    <xf numFmtId="0" fontId="0" fillId="2" borderId="34" xfId="0" applyFill="1" applyBorder="1" applyAlignment="1" applyProtection="1">
      <alignment vertical="center"/>
      <protection locked="0"/>
    </xf>
    <xf numFmtId="0" fontId="0" fillId="2" borderId="40" xfId="0" applyFill="1" applyBorder="1" applyAlignment="1">
      <alignment vertical="center" wrapText="1"/>
    </xf>
    <xf numFmtId="0" fontId="0" fillId="0" borderId="30" xfId="0" applyBorder="1" applyAlignment="1" applyProtection="1">
      <alignment vertical="center"/>
      <protection locked="0"/>
    </xf>
    <xf numFmtId="0" fontId="0" fillId="0" borderId="26" xfId="0" applyBorder="1" applyAlignment="1" applyProtection="1">
      <alignment vertical="center"/>
      <protection locked="0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2" borderId="62" xfId="0" applyFill="1" applyBorder="1" applyAlignment="1">
      <alignment vertical="center" wrapText="1"/>
    </xf>
    <xf numFmtId="0" fontId="0" fillId="0" borderId="63" xfId="0" applyBorder="1" applyAlignment="1">
      <alignment vertical="center" wrapText="1"/>
    </xf>
    <xf numFmtId="0" fontId="0" fillId="0" borderId="64" xfId="0" applyBorder="1" applyAlignment="1">
      <alignment vertical="center" wrapText="1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</cellXfs>
  <cellStyles count="1">
    <cellStyle name="Normal" xfId="0" builtinId="0"/>
  </cellStyles>
  <dxfs count="5">
    <dxf>
      <fill>
        <patternFill patternType="lightGray"/>
      </fill>
    </dxf>
    <dxf>
      <font>
        <condense val="0"/>
        <extend val="0"/>
      </font>
      <fill>
        <patternFill>
          <bgColor indexed="9"/>
        </patternFill>
      </fill>
    </dxf>
    <dxf>
      <fill>
        <patternFill patternType="lightGray"/>
      </fill>
    </dxf>
    <dxf>
      <font>
        <condense val="0"/>
        <extend val="0"/>
        <color auto="1"/>
      </font>
      <fill>
        <patternFill patternType="solid"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122238</xdr:colOff>
      <xdr:row>1</xdr:row>
      <xdr:rowOff>23812</xdr:rowOff>
    </xdr:from>
    <xdr:to>
      <xdr:col>6</xdr:col>
      <xdr:colOff>485499</xdr:colOff>
      <xdr:row>3</xdr:row>
      <xdr:rowOff>83343</xdr:rowOff>
    </xdr:to>
    <xdr:pic>
      <xdr:nvPicPr>
        <xdr:cNvPr id="2" name="Picture 1" descr="Current as of 4/14/2025. For most recent version go to https://www.health.state.mn.us/facilities/insurance/managedcare/reports/financial/index.html. ">
          <a:extLst>
            <a:ext uri="{FF2B5EF4-FFF2-40B4-BE49-F238E27FC236}">
              <a16:creationId xmlns:a16="http://schemas.microsoft.com/office/drawing/2014/main" id="{6EE37857-D35B-1B07-A337-770D0AED0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238" y="309562"/>
          <a:ext cx="5459136" cy="631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2C275-DFED-4941-BCA0-BB513CF3FDE0}">
  <dimension ref="A1:IY110"/>
  <sheetViews>
    <sheetView tabSelected="1" zoomScale="80" zoomScaleNormal="80" workbookViewId="0">
      <selection sqref="A1:W1"/>
    </sheetView>
  </sheetViews>
  <sheetFormatPr defaultColWidth="0" defaultRowHeight="15" zeroHeight="1" x14ac:dyDescent="0.25"/>
  <cols>
    <col min="1" max="1" width="3.5703125" customWidth="1"/>
    <col min="2" max="2" width="5.42578125" customWidth="1"/>
    <col min="3" max="3" width="18.28515625" customWidth="1"/>
    <col min="4" max="4" width="10.28515625" customWidth="1"/>
    <col min="5" max="5" width="11.140625" customWidth="1"/>
    <col min="6" max="6" width="24.28515625" customWidth="1"/>
    <col min="7" max="23" width="15.7109375" customWidth="1"/>
    <col min="24" max="24" width="9.140625" style="7" hidden="1" customWidth="1"/>
    <col min="25" max="25" width="9" hidden="1" customWidth="1"/>
    <col min="26" max="259" width="0" hidden="1" customWidth="1"/>
    <col min="260" max="16384" width="9.140625" hidden="1"/>
  </cols>
  <sheetData>
    <row r="1" spans="1:259" ht="22.5" customHeight="1" x14ac:dyDescent="0.3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"/>
    </row>
    <row r="2" spans="1:259" s="3" customFormat="1" ht="22.5" customHeight="1" x14ac:dyDescent="0.25">
      <c r="A2" s="137" t="s">
        <v>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2"/>
    </row>
    <row r="3" spans="1:259" s="3" customFormat="1" ht="22.5" customHeight="1" x14ac:dyDescent="0.25">
      <c r="A3" s="138" t="s">
        <v>2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2"/>
    </row>
    <row r="4" spans="1:259" s="3" customFormat="1" ht="22.5" customHeight="1" x14ac:dyDescent="0.25">
      <c r="A4" s="138" t="s">
        <v>3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2"/>
    </row>
    <row r="5" spans="1:259" s="3" customFormat="1" ht="26.25" customHeight="1" thickBot="1" x14ac:dyDescent="0.3">
      <c r="A5" s="139" t="s">
        <v>4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4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</row>
    <row r="6" spans="1:259" ht="13.5" customHeight="1" thickBot="1" x14ac:dyDescent="0.3">
      <c r="A6" s="140" t="s">
        <v>5</v>
      </c>
      <c r="B6" s="141"/>
      <c r="C6" s="140" t="s">
        <v>6</v>
      </c>
      <c r="D6" s="142"/>
      <c r="E6" s="142"/>
      <c r="F6" s="141"/>
      <c r="G6" s="6">
        <v>1</v>
      </c>
      <c r="H6" s="6">
        <v>2</v>
      </c>
      <c r="I6" s="6">
        <v>3</v>
      </c>
      <c r="J6" s="6">
        <v>4</v>
      </c>
      <c r="K6" s="6">
        <v>5</v>
      </c>
      <c r="L6" s="6">
        <v>6</v>
      </c>
      <c r="M6" s="6">
        <v>7</v>
      </c>
      <c r="N6" s="6">
        <v>8</v>
      </c>
      <c r="O6" s="6">
        <v>9</v>
      </c>
      <c r="P6" s="6">
        <v>10</v>
      </c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59" s="11" customFormat="1" ht="13.5" customHeight="1" thickBot="1" x14ac:dyDescent="0.3">
      <c r="A7" s="166" t="s">
        <v>7</v>
      </c>
      <c r="B7" s="167"/>
      <c r="C7" s="167"/>
      <c r="D7" s="167"/>
      <c r="E7" s="167"/>
      <c r="F7" s="168"/>
      <c r="G7" s="156" t="s">
        <v>8</v>
      </c>
      <c r="H7" s="156" t="s">
        <v>9</v>
      </c>
      <c r="I7" s="156" t="s">
        <v>10</v>
      </c>
      <c r="J7" s="156" t="s">
        <v>11</v>
      </c>
      <c r="K7" s="156" t="s">
        <v>12</v>
      </c>
      <c r="L7" s="156" t="s">
        <v>13</v>
      </c>
      <c r="M7" s="129"/>
      <c r="N7" s="129"/>
      <c r="O7" s="156" t="s">
        <v>14</v>
      </c>
      <c r="P7" s="164" t="s">
        <v>15</v>
      </c>
      <c r="Q7" s="156" t="s">
        <v>16</v>
      </c>
      <c r="R7" s="156" t="s">
        <v>17</v>
      </c>
      <c r="S7" s="156" t="s">
        <v>18</v>
      </c>
      <c r="T7" s="154" t="s">
        <v>19</v>
      </c>
      <c r="U7" s="156" t="s">
        <v>20</v>
      </c>
      <c r="V7" s="8" t="s">
        <v>21</v>
      </c>
      <c r="W7" s="156" t="s">
        <v>22</v>
      </c>
      <c r="X7" s="9"/>
      <c r="Y7" s="10"/>
      <c r="Z7" s="10"/>
    </row>
    <row r="8" spans="1:259" s="11" customFormat="1" ht="39" customHeight="1" thickTop="1" thickBot="1" x14ac:dyDescent="0.3">
      <c r="A8" s="158"/>
      <c r="B8" s="159"/>
      <c r="C8" s="159"/>
      <c r="D8" s="159"/>
      <c r="E8" s="159"/>
      <c r="F8" s="160"/>
      <c r="G8" s="157"/>
      <c r="H8" s="157"/>
      <c r="I8" s="157"/>
      <c r="J8" s="157"/>
      <c r="K8" s="157"/>
      <c r="L8" s="157"/>
      <c r="M8" s="130" t="s">
        <v>23</v>
      </c>
      <c r="N8" s="130" t="s">
        <v>24</v>
      </c>
      <c r="O8" s="157"/>
      <c r="P8" s="165"/>
      <c r="Q8" s="157"/>
      <c r="R8" s="157"/>
      <c r="S8" s="157"/>
      <c r="T8" s="155"/>
      <c r="U8" s="157"/>
      <c r="V8" s="12" t="s">
        <v>25</v>
      </c>
      <c r="W8" s="157"/>
      <c r="X8" s="9"/>
      <c r="Y8" s="10"/>
      <c r="Z8" s="10"/>
    </row>
    <row r="9" spans="1:259" ht="13.5" customHeight="1" thickBot="1" x14ac:dyDescent="0.3">
      <c r="A9" s="13"/>
      <c r="B9" s="14">
        <v>1</v>
      </c>
      <c r="C9" s="161" t="s">
        <v>26</v>
      </c>
      <c r="D9" s="162"/>
      <c r="E9" s="162"/>
      <c r="F9" s="163"/>
      <c r="G9" s="15">
        <v>73657</v>
      </c>
      <c r="H9" s="15"/>
      <c r="I9" s="15">
        <v>73657</v>
      </c>
      <c r="J9" s="15">
        <v>27793</v>
      </c>
      <c r="K9" s="15">
        <v>45864</v>
      </c>
      <c r="L9" s="15"/>
      <c r="M9" s="15"/>
      <c r="N9" s="15"/>
      <c r="O9" s="15"/>
      <c r="P9" s="16"/>
      <c r="Q9" s="15"/>
      <c r="R9" s="15"/>
      <c r="S9" s="15"/>
      <c r="T9" s="15"/>
      <c r="U9" s="15"/>
      <c r="V9" s="15"/>
      <c r="W9" s="15"/>
    </row>
    <row r="10" spans="1:259" ht="13.5" customHeight="1" thickTop="1" x14ac:dyDescent="0.25">
      <c r="A10" s="13"/>
      <c r="B10" s="17"/>
      <c r="C10" s="18"/>
      <c r="D10" s="18"/>
      <c r="E10" s="18"/>
      <c r="F10" s="18"/>
      <c r="G10" s="19"/>
      <c r="H10" s="19"/>
      <c r="I10" s="19"/>
      <c r="J10" s="19"/>
      <c r="K10" s="19"/>
      <c r="L10" s="19"/>
      <c r="M10" s="19"/>
      <c r="N10" s="19"/>
      <c r="O10" s="19"/>
      <c r="P10" s="20"/>
      <c r="Q10" s="19"/>
      <c r="R10" s="19"/>
      <c r="S10" s="19"/>
      <c r="T10" s="19"/>
      <c r="U10" s="19"/>
      <c r="V10" s="21"/>
      <c r="W10" s="19"/>
      <c r="X10" s="22" t="b">
        <f>NOT(OR(ISBLANK(V8),EXACT(UPPER(V8),"PLEASE SPECIFY")))</f>
        <v>0</v>
      </c>
    </row>
    <row r="11" spans="1:259" ht="13.5" customHeight="1" x14ac:dyDescent="0.25">
      <c r="A11" s="23" t="s">
        <v>27</v>
      </c>
      <c r="B11" s="24"/>
      <c r="C11" s="17"/>
      <c r="D11" s="131"/>
      <c r="E11" s="131"/>
      <c r="F11" s="131"/>
      <c r="G11" s="25"/>
      <c r="H11" s="25"/>
      <c r="I11" s="25"/>
      <c r="J11" s="25"/>
      <c r="K11" s="25"/>
      <c r="L11" s="25"/>
      <c r="M11" s="25"/>
      <c r="N11" s="25"/>
      <c r="O11" s="25"/>
      <c r="P11" s="26"/>
      <c r="Q11" s="25"/>
      <c r="R11" s="25"/>
      <c r="S11" s="25"/>
      <c r="T11" s="25"/>
      <c r="U11" s="25"/>
      <c r="V11" s="25"/>
      <c r="W11" s="25"/>
    </row>
    <row r="12" spans="1:259" ht="13.5" customHeight="1" x14ac:dyDescent="0.25">
      <c r="A12" s="27"/>
      <c r="B12" s="28">
        <v>2</v>
      </c>
      <c r="C12" s="29" t="s">
        <v>28</v>
      </c>
      <c r="D12" s="30" t="s">
        <v>29</v>
      </c>
      <c r="E12" s="31"/>
      <c r="F12" s="128" t="s">
        <v>30</v>
      </c>
      <c r="G12" s="135">
        <v>51015871</v>
      </c>
      <c r="H12" s="135"/>
      <c r="I12" s="135">
        <v>51015871</v>
      </c>
      <c r="J12" s="135">
        <v>13572407</v>
      </c>
      <c r="K12" s="135">
        <v>37443464</v>
      </c>
      <c r="L12" s="135"/>
      <c r="M12" s="135"/>
      <c r="N12" s="135"/>
      <c r="O12" s="135"/>
      <c r="P12" s="32"/>
      <c r="Q12" s="135"/>
      <c r="R12" s="135"/>
      <c r="S12" s="135"/>
      <c r="T12" s="135"/>
      <c r="U12" s="135"/>
      <c r="V12" s="135"/>
      <c r="W12" s="135"/>
    </row>
    <row r="13" spans="1:259" ht="13.5" customHeight="1" x14ac:dyDescent="0.25">
      <c r="A13" s="27"/>
      <c r="B13" s="33">
        <v>3</v>
      </c>
      <c r="C13" s="143" t="s">
        <v>31</v>
      </c>
      <c r="D13" s="144"/>
      <c r="E13" s="144"/>
      <c r="F13" s="145"/>
      <c r="G13" s="34"/>
      <c r="H13" s="34"/>
      <c r="I13" s="34"/>
      <c r="J13" s="34"/>
      <c r="K13" s="34"/>
      <c r="L13" s="34"/>
      <c r="M13" s="34"/>
      <c r="N13" s="34"/>
      <c r="O13" s="34"/>
      <c r="P13" s="35"/>
      <c r="Q13" s="34"/>
      <c r="R13" s="34"/>
      <c r="S13" s="34"/>
      <c r="T13" s="34"/>
      <c r="U13" s="34"/>
      <c r="V13" s="34"/>
      <c r="W13" s="34"/>
    </row>
    <row r="14" spans="1:259" ht="13.5" customHeight="1" x14ac:dyDescent="0.25">
      <c r="A14" s="27"/>
      <c r="B14" s="33">
        <v>4</v>
      </c>
      <c r="C14" s="126" t="s">
        <v>32</v>
      </c>
      <c r="D14" s="36" t="s">
        <v>33</v>
      </c>
      <c r="E14" s="31"/>
      <c r="F14" s="127" t="s">
        <v>34</v>
      </c>
      <c r="G14" s="34"/>
      <c r="H14" s="34"/>
      <c r="I14" s="34"/>
      <c r="J14" s="34"/>
      <c r="K14" s="34"/>
      <c r="L14" s="34"/>
      <c r="M14" s="34"/>
      <c r="N14" s="34"/>
      <c r="O14" s="34"/>
      <c r="P14" s="35"/>
      <c r="Q14" s="34"/>
      <c r="R14" s="34"/>
      <c r="S14" s="34"/>
      <c r="T14" s="34"/>
      <c r="U14" s="34"/>
      <c r="V14" s="34"/>
      <c r="W14" s="34"/>
    </row>
    <row r="15" spans="1:259" ht="13.5" customHeight="1" x14ac:dyDescent="0.25">
      <c r="A15" s="27"/>
      <c r="B15" s="33">
        <v>5</v>
      </c>
      <c r="C15" s="143" t="s">
        <v>35</v>
      </c>
      <c r="D15" s="144"/>
      <c r="E15" s="144"/>
      <c r="F15" s="145"/>
      <c r="G15" s="34"/>
      <c r="H15" s="34"/>
      <c r="I15" s="34"/>
      <c r="J15" s="34"/>
      <c r="K15" s="34"/>
      <c r="L15" s="34"/>
      <c r="M15" s="34"/>
      <c r="N15" s="34"/>
      <c r="O15" s="34"/>
      <c r="P15" s="35"/>
      <c r="Q15" s="34"/>
      <c r="R15" s="34"/>
      <c r="S15" s="34"/>
      <c r="T15" s="34"/>
      <c r="U15" s="34"/>
      <c r="V15" s="34"/>
      <c r="W15" s="34"/>
    </row>
    <row r="16" spans="1:259" ht="13.5" customHeight="1" x14ac:dyDescent="0.25">
      <c r="A16" s="27"/>
      <c r="B16" s="33">
        <v>6</v>
      </c>
      <c r="C16" s="143" t="s">
        <v>36</v>
      </c>
      <c r="D16" s="144"/>
      <c r="E16" s="144"/>
      <c r="F16" s="145"/>
      <c r="G16" s="37" t="str">
        <f>G70</f>
        <v>NR</v>
      </c>
      <c r="H16" s="37" t="str">
        <f t="shared" ref="H16:W16" si="0">H70</f>
        <v>NR</v>
      </c>
      <c r="I16" s="37" t="str">
        <f t="shared" si="0"/>
        <v>NR</v>
      </c>
      <c r="J16" s="37" t="str">
        <f t="shared" si="0"/>
        <v>NR</v>
      </c>
      <c r="K16" s="37" t="str">
        <f t="shared" si="0"/>
        <v>NR</v>
      </c>
      <c r="L16" s="37" t="str">
        <f t="shared" si="0"/>
        <v>NR</v>
      </c>
      <c r="M16" s="37" t="str">
        <f t="shared" si="0"/>
        <v>NR</v>
      </c>
      <c r="N16" s="37" t="str">
        <f t="shared" si="0"/>
        <v>NR</v>
      </c>
      <c r="O16" s="37" t="str">
        <f t="shared" si="0"/>
        <v>NR</v>
      </c>
      <c r="P16" s="37" t="str">
        <f t="shared" si="0"/>
        <v>NR</v>
      </c>
      <c r="Q16" s="37" t="str">
        <f t="shared" si="0"/>
        <v>NR</v>
      </c>
      <c r="R16" s="37" t="str">
        <f>R70</f>
        <v>NR</v>
      </c>
      <c r="S16" s="37" t="str">
        <f t="shared" ref="S16" si="1">S70</f>
        <v>NR</v>
      </c>
      <c r="T16" s="37" t="str">
        <f t="shared" si="0"/>
        <v>NR</v>
      </c>
      <c r="U16" s="37" t="str">
        <f t="shared" si="0"/>
        <v>NR</v>
      </c>
      <c r="V16" s="37" t="str">
        <f t="shared" si="0"/>
        <v>NR</v>
      </c>
      <c r="W16" s="37" t="str">
        <f t="shared" si="0"/>
        <v>NR</v>
      </c>
    </row>
    <row r="17" spans="1:23" ht="13.5" customHeight="1" thickBot="1" x14ac:dyDescent="0.3">
      <c r="A17" s="27"/>
      <c r="B17" s="33">
        <v>7</v>
      </c>
      <c r="C17" s="146" t="s">
        <v>37</v>
      </c>
      <c r="D17" s="147"/>
      <c r="E17" s="147"/>
      <c r="F17" s="148"/>
      <c r="G17" s="37" t="str">
        <f>G77</f>
        <v>NR</v>
      </c>
      <c r="H17" s="37" t="str">
        <f t="shared" ref="H17:W17" si="2">H77</f>
        <v>NR</v>
      </c>
      <c r="I17" s="37" t="str">
        <f t="shared" si="2"/>
        <v>NR</v>
      </c>
      <c r="J17" s="37" t="str">
        <f t="shared" si="2"/>
        <v>NR</v>
      </c>
      <c r="K17" s="37" t="str">
        <f t="shared" si="2"/>
        <v>NR</v>
      </c>
      <c r="L17" s="37" t="str">
        <f t="shared" si="2"/>
        <v>NR</v>
      </c>
      <c r="M17" s="37" t="str">
        <f t="shared" si="2"/>
        <v>NR</v>
      </c>
      <c r="N17" s="37" t="str">
        <f t="shared" si="2"/>
        <v>NR</v>
      </c>
      <c r="O17" s="37" t="str">
        <f t="shared" si="2"/>
        <v>NR</v>
      </c>
      <c r="P17" s="37" t="str">
        <f t="shared" si="2"/>
        <v>NR</v>
      </c>
      <c r="Q17" s="37" t="str">
        <f t="shared" si="2"/>
        <v>NR</v>
      </c>
      <c r="R17" s="37" t="str">
        <f>R77</f>
        <v>NR</v>
      </c>
      <c r="S17" s="37" t="str">
        <f t="shared" ref="S17" si="3">S77</f>
        <v>NR</v>
      </c>
      <c r="T17" s="37" t="str">
        <f t="shared" si="2"/>
        <v>NR</v>
      </c>
      <c r="U17" s="37" t="str">
        <f t="shared" si="2"/>
        <v>NR</v>
      </c>
      <c r="V17" s="37" t="str">
        <f t="shared" si="2"/>
        <v>NR</v>
      </c>
      <c r="W17" s="37" t="str">
        <f t="shared" si="2"/>
        <v>NR</v>
      </c>
    </row>
    <row r="18" spans="1:23" ht="13.5" customHeight="1" thickTop="1" thickBot="1" x14ac:dyDescent="0.3">
      <c r="A18" s="27"/>
      <c r="B18" s="38">
        <v>8</v>
      </c>
      <c r="C18" s="149" t="s">
        <v>38</v>
      </c>
      <c r="D18" s="150"/>
      <c r="E18" s="150"/>
      <c r="F18" s="151"/>
      <c r="G18" s="39">
        <f>IF(COUNT(G12:G17)&gt;0,SUM(G12:G17),"NR")</f>
        <v>51015871</v>
      </c>
      <c r="H18" s="39" t="str">
        <f t="shared" ref="H18:W18" si="4">IF(COUNT(H12:H17)&gt;0,SUM(H12:H17),"NR")</f>
        <v>NR</v>
      </c>
      <c r="I18" s="40">
        <f t="shared" si="4"/>
        <v>51015871</v>
      </c>
      <c r="J18" s="40">
        <f t="shared" si="4"/>
        <v>13572407</v>
      </c>
      <c r="K18" s="40">
        <f t="shared" si="4"/>
        <v>37443464</v>
      </c>
      <c r="L18" s="40" t="str">
        <f t="shared" si="4"/>
        <v>NR</v>
      </c>
      <c r="M18" s="40" t="str">
        <f t="shared" si="4"/>
        <v>NR</v>
      </c>
      <c r="N18" s="40" t="str">
        <f t="shared" si="4"/>
        <v>NR</v>
      </c>
      <c r="O18" s="40" t="str">
        <f t="shared" si="4"/>
        <v>NR</v>
      </c>
      <c r="P18" s="40" t="str">
        <f t="shared" si="4"/>
        <v>NR</v>
      </c>
      <c r="Q18" s="40" t="str">
        <f t="shared" si="4"/>
        <v>NR</v>
      </c>
      <c r="R18" s="40" t="str">
        <f>IF(COUNT(R12:R17)&gt;0,SUM(R12:R17),"NR")</f>
        <v>NR</v>
      </c>
      <c r="S18" s="40" t="str">
        <f t="shared" ref="S18" si="5">IF(COUNT(S12:S17)&gt;0,SUM(S12:S17),"NR")</f>
        <v>NR</v>
      </c>
      <c r="T18" s="40" t="str">
        <f t="shared" si="4"/>
        <v>NR</v>
      </c>
      <c r="U18" s="40" t="str">
        <f t="shared" si="4"/>
        <v>NR</v>
      </c>
      <c r="V18" s="40" t="str">
        <f t="shared" si="4"/>
        <v>NR</v>
      </c>
      <c r="W18" s="40" t="str">
        <f t="shared" si="4"/>
        <v>NR</v>
      </c>
    </row>
    <row r="19" spans="1:23" ht="13.5" customHeight="1" thickTop="1" thickBot="1" x14ac:dyDescent="0.3">
      <c r="A19" s="27"/>
      <c r="B19" s="41"/>
      <c r="C19" s="42"/>
      <c r="D19" s="43"/>
      <c r="E19" s="43"/>
      <c r="F19" s="43"/>
      <c r="G19" s="19"/>
      <c r="H19" s="19"/>
      <c r="I19" s="44"/>
      <c r="J19" s="44"/>
      <c r="K19" s="44"/>
      <c r="L19" s="44"/>
      <c r="M19" s="44"/>
      <c r="N19" s="44"/>
      <c r="O19" s="44"/>
      <c r="P19" s="45"/>
      <c r="Q19" s="44"/>
      <c r="R19" s="44"/>
      <c r="S19" s="44"/>
      <c r="T19" s="44"/>
      <c r="U19" s="44"/>
      <c r="V19" s="44"/>
      <c r="W19" s="44"/>
    </row>
    <row r="20" spans="1:23" ht="13.5" customHeight="1" thickTop="1" thickBot="1" x14ac:dyDescent="0.3">
      <c r="A20" s="27"/>
      <c r="B20" s="46"/>
      <c r="C20" s="42"/>
      <c r="D20" s="43"/>
      <c r="E20" s="43"/>
      <c r="F20" s="43"/>
      <c r="G20" s="19"/>
      <c r="H20" s="19"/>
      <c r="I20" s="19"/>
      <c r="J20" s="19"/>
      <c r="K20" s="19"/>
      <c r="L20" s="19"/>
      <c r="M20" s="19"/>
      <c r="N20" s="19"/>
      <c r="O20" s="19"/>
      <c r="P20" s="20"/>
      <c r="Q20" s="19"/>
      <c r="R20" s="19"/>
      <c r="S20" s="19"/>
      <c r="T20" s="19"/>
      <c r="U20" s="19"/>
      <c r="V20" s="19"/>
      <c r="W20" s="19"/>
    </row>
    <row r="21" spans="1:23" ht="13.5" customHeight="1" thickTop="1" x14ac:dyDescent="0.25">
      <c r="A21" s="47" t="s">
        <v>39</v>
      </c>
      <c r="B21" s="48"/>
      <c r="C21" s="49"/>
      <c r="D21" s="43"/>
      <c r="E21" s="43"/>
      <c r="F21" s="43"/>
      <c r="G21" s="25"/>
      <c r="H21" s="25"/>
      <c r="I21" s="25"/>
      <c r="J21" s="25"/>
      <c r="K21" s="25"/>
      <c r="L21" s="25"/>
      <c r="M21" s="25"/>
      <c r="N21" s="25"/>
      <c r="O21" s="25"/>
      <c r="P21" s="26"/>
      <c r="Q21" s="25"/>
      <c r="R21" s="25"/>
      <c r="S21" s="25"/>
      <c r="T21" s="25"/>
      <c r="U21" s="25"/>
      <c r="V21" s="25"/>
      <c r="W21" s="25"/>
    </row>
    <row r="22" spans="1:23" ht="13.5" customHeight="1" x14ac:dyDescent="0.25">
      <c r="A22" s="13"/>
      <c r="B22" s="128">
        <v>9</v>
      </c>
      <c r="C22" s="152" t="s">
        <v>40</v>
      </c>
      <c r="D22" s="152"/>
      <c r="E22" s="152"/>
      <c r="F22" s="153"/>
      <c r="G22" s="135">
        <v>38264925</v>
      </c>
      <c r="H22" s="135"/>
      <c r="I22" s="135">
        <v>38264925</v>
      </c>
      <c r="J22" s="135">
        <v>9254369</v>
      </c>
      <c r="K22" s="135">
        <v>29010556</v>
      </c>
      <c r="L22" s="135"/>
      <c r="M22" s="135"/>
      <c r="N22" s="135"/>
      <c r="O22" s="135"/>
      <c r="P22" s="32"/>
      <c r="Q22" s="135"/>
      <c r="R22" s="135"/>
      <c r="S22" s="135"/>
      <c r="T22" s="135"/>
      <c r="U22" s="135"/>
      <c r="V22" s="135"/>
      <c r="W22" s="135"/>
    </row>
    <row r="23" spans="1:23" ht="13.5" customHeight="1" x14ac:dyDescent="0.25">
      <c r="A23" s="50"/>
      <c r="B23" s="51">
        <v>10</v>
      </c>
      <c r="C23" s="143" t="s">
        <v>41</v>
      </c>
      <c r="D23" s="144"/>
      <c r="E23" s="144"/>
      <c r="F23" s="145"/>
      <c r="G23" s="135">
        <v>57226</v>
      </c>
      <c r="H23" s="135"/>
      <c r="I23" s="135">
        <v>57226</v>
      </c>
      <c r="J23" s="135">
        <v>13840</v>
      </c>
      <c r="K23" s="135">
        <v>43386</v>
      </c>
      <c r="L23" s="135"/>
      <c r="M23" s="135"/>
      <c r="N23" s="135"/>
      <c r="O23" s="135"/>
      <c r="P23" s="32"/>
      <c r="Q23" s="135"/>
      <c r="R23" s="135"/>
      <c r="S23" s="135"/>
      <c r="T23" s="135"/>
      <c r="U23" s="135"/>
      <c r="V23" s="135"/>
      <c r="W23" s="135"/>
    </row>
    <row r="24" spans="1:23" ht="13.5" customHeight="1" x14ac:dyDescent="0.25">
      <c r="A24" s="27"/>
      <c r="B24" s="33">
        <v>11</v>
      </c>
      <c r="C24" s="143" t="s">
        <v>42</v>
      </c>
      <c r="D24" s="144"/>
      <c r="E24" s="144"/>
      <c r="F24" s="145"/>
      <c r="G24" s="34">
        <v>1516419</v>
      </c>
      <c r="H24" s="34"/>
      <c r="I24" s="34">
        <v>1516419</v>
      </c>
      <c r="J24" s="34">
        <v>366746</v>
      </c>
      <c r="K24" s="34">
        <v>1149673</v>
      </c>
      <c r="L24" s="34"/>
      <c r="M24" s="34"/>
      <c r="N24" s="34"/>
      <c r="O24" s="34"/>
      <c r="P24" s="35"/>
      <c r="Q24" s="34"/>
      <c r="R24" s="34"/>
      <c r="S24" s="34"/>
      <c r="T24" s="34"/>
      <c r="U24" s="34"/>
      <c r="V24" s="34"/>
      <c r="W24" s="34"/>
    </row>
    <row r="25" spans="1:23" ht="13.5" customHeight="1" x14ac:dyDescent="0.25">
      <c r="A25" s="27"/>
      <c r="B25" s="33">
        <v>12</v>
      </c>
      <c r="C25" s="143" t="s">
        <v>43</v>
      </c>
      <c r="D25" s="144"/>
      <c r="E25" s="144"/>
      <c r="F25" s="145"/>
      <c r="G25" s="34">
        <v>1283349</v>
      </c>
      <c r="H25" s="34"/>
      <c r="I25" s="34">
        <v>1283349</v>
      </c>
      <c r="J25" s="34">
        <v>310378</v>
      </c>
      <c r="K25" s="34">
        <v>972971</v>
      </c>
      <c r="L25" s="34"/>
      <c r="M25" s="34"/>
      <c r="N25" s="34"/>
      <c r="O25" s="34"/>
      <c r="P25" s="35"/>
      <c r="Q25" s="34"/>
      <c r="R25" s="34"/>
      <c r="S25" s="34"/>
      <c r="T25" s="34"/>
      <c r="U25" s="34"/>
      <c r="V25" s="34"/>
      <c r="W25" s="34"/>
    </row>
    <row r="26" spans="1:23" ht="13.5" customHeight="1" x14ac:dyDescent="0.25">
      <c r="A26" s="27"/>
      <c r="B26" s="33">
        <v>13</v>
      </c>
      <c r="C26" s="143" t="s">
        <v>44</v>
      </c>
      <c r="D26" s="144"/>
      <c r="E26" s="144"/>
      <c r="F26" s="145"/>
      <c r="G26" s="34">
        <v>7073125</v>
      </c>
      <c r="H26" s="34"/>
      <c r="I26" s="34">
        <v>7073125</v>
      </c>
      <c r="J26" s="34">
        <v>3296613</v>
      </c>
      <c r="K26" s="34">
        <v>3776512</v>
      </c>
      <c r="L26" s="34"/>
      <c r="M26" s="34"/>
      <c r="N26" s="34"/>
      <c r="O26" s="34"/>
      <c r="P26" s="35"/>
      <c r="Q26" s="34"/>
      <c r="R26" s="34"/>
      <c r="S26" s="34"/>
      <c r="T26" s="34"/>
      <c r="U26" s="34"/>
      <c r="V26" s="34"/>
      <c r="W26" s="34"/>
    </row>
    <row r="27" spans="1:23" ht="13.5" customHeight="1" x14ac:dyDescent="0.25">
      <c r="A27" s="27"/>
      <c r="B27" s="33">
        <v>14</v>
      </c>
      <c r="C27" s="171" t="s">
        <v>45</v>
      </c>
      <c r="D27" s="144"/>
      <c r="E27" s="144"/>
      <c r="F27" s="145"/>
      <c r="G27" s="37" t="str">
        <f>G90</f>
        <v>NR</v>
      </c>
      <c r="H27" s="37" t="str">
        <f t="shared" ref="H27:W27" si="6">H90</f>
        <v>NR</v>
      </c>
      <c r="I27" s="37" t="str">
        <f t="shared" si="6"/>
        <v>NR</v>
      </c>
      <c r="J27" s="37" t="str">
        <f t="shared" si="6"/>
        <v>NR</v>
      </c>
      <c r="K27" s="37" t="str">
        <f t="shared" si="6"/>
        <v>NR</v>
      </c>
      <c r="L27" s="37" t="str">
        <f t="shared" si="6"/>
        <v>NR</v>
      </c>
      <c r="M27" s="37" t="str">
        <f t="shared" si="6"/>
        <v>NR</v>
      </c>
      <c r="N27" s="37" t="str">
        <f t="shared" si="6"/>
        <v>NR</v>
      </c>
      <c r="O27" s="37" t="str">
        <f t="shared" si="6"/>
        <v>NR</v>
      </c>
      <c r="P27" s="37" t="str">
        <f t="shared" si="6"/>
        <v>NR</v>
      </c>
      <c r="Q27" s="37" t="str">
        <f t="shared" si="6"/>
        <v>NR</v>
      </c>
      <c r="R27" s="37" t="str">
        <f>R90</f>
        <v>NR</v>
      </c>
      <c r="S27" s="37" t="str">
        <f t="shared" si="6"/>
        <v>NR</v>
      </c>
      <c r="T27" s="37" t="str">
        <f t="shared" si="6"/>
        <v>NR</v>
      </c>
      <c r="U27" s="37" t="str">
        <f t="shared" si="6"/>
        <v>NR</v>
      </c>
      <c r="V27" s="37" t="str">
        <f t="shared" si="6"/>
        <v>NR</v>
      </c>
      <c r="W27" s="37" t="str">
        <f t="shared" si="6"/>
        <v>NR</v>
      </c>
    </row>
    <row r="28" spans="1:23" ht="13.5" customHeight="1" thickBot="1" x14ac:dyDescent="0.3">
      <c r="A28" s="27"/>
      <c r="B28" s="52">
        <v>15</v>
      </c>
      <c r="C28" s="146" t="s">
        <v>46</v>
      </c>
      <c r="D28" s="147"/>
      <c r="E28" s="147"/>
      <c r="F28" s="148"/>
      <c r="G28" s="134">
        <v>30643</v>
      </c>
      <c r="H28" s="134"/>
      <c r="I28" s="134">
        <v>30643</v>
      </c>
      <c r="J28" s="134">
        <v>5461</v>
      </c>
      <c r="K28" s="134">
        <v>25182</v>
      </c>
      <c r="L28" s="134"/>
      <c r="M28" s="134"/>
      <c r="N28" s="134"/>
      <c r="O28" s="134"/>
      <c r="P28" s="53"/>
      <c r="Q28" s="134"/>
      <c r="R28" s="134"/>
      <c r="S28" s="134"/>
      <c r="T28" s="134"/>
      <c r="U28" s="134"/>
      <c r="V28" s="134"/>
      <c r="W28" s="134"/>
    </row>
    <row r="29" spans="1:23" ht="13.5" customHeight="1" thickTop="1" thickBot="1" x14ac:dyDescent="0.3">
      <c r="A29" s="27"/>
      <c r="B29" s="38">
        <v>16</v>
      </c>
      <c r="C29" s="149" t="s">
        <v>47</v>
      </c>
      <c r="D29" s="150"/>
      <c r="E29" s="150"/>
      <c r="F29" s="151"/>
      <c r="G29" s="39">
        <f>IF(COUNT(G22:G28)&gt;0,SUM(G22:G28),"NR")</f>
        <v>48225687</v>
      </c>
      <c r="H29" s="39" t="str">
        <f t="shared" ref="H29:W29" si="7">IF(COUNT(H22:H28)&gt;0,SUM(H22:H28),"NR")</f>
        <v>NR</v>
      </c>
      <c r="I29" s="39">
        <f t="shared" si="7"/>
        <v>48225687</v>
      </c>
      <c r="J29" s="39">
        <f t="shared" si="7"/>
        <v>13247407</v>
      </c>
      <c r="K29" s="39">
        <f t="shared" si="7"/>
        <v>34978280</v>
      </c>
      <c r="L29" s="39" t="str">
        <f t="shared" si="7"/>
        <v>NR</v>
      </c>
      <c r="M29" s="39" t="str">
        <f t="shared" si="7"/>
        <v>NR</v>
      </c>
      <c r="N29" s="39" t="str">
        <f t="shared" si="7"/>
        <v>NR</v>
      </c>
      <c r="O29" s="39" t="str">
        <f t="shared" si="7"/>
        <v>NR</v>
      </c>
      <c r="P29" s="39" t="str">
        <f t="shared" si="7"/>
        <v>NR</v>
      </c>
      <c r="Q29" s="39" t="str">
        <f t="shared" si="7"/>
        <v>NR</v>
      </c>
      <c r="R29" s="39" t="str">
        <f>IF(COUNT(R22:R28)&gt;0,SUM(R22:R28),"NR")</f>
        <v>NR</v>
      </c>
      <c r="S29" s="39" t="str">
        <f t="shared" si="7"/>
        <v>NR</v>
      </c>
      <c r="T29" s="39" t="str">
        <f t="shared" si="7"/>
        <v>NR</v>
      </c>
      <c r="U29" s="39" t="str">
        <f t="shared" si="7"/>
        <v>NR</v>
      </c>
      <c r="V29" s="39" t="str">
        <f t="shared" si="7"/>
        <v>NR</v>
      </c>
      <c r="W29" s="39" t="str">
        <f t="shared" si="7"/>
        <v>NR</v>
      </c>
    </row>
    <row r="30" spans="1:23" ht="13.5" customHeight="1" thickTop="1" x14ac:dyDescent="0.25">
      <c r="A30" s="27"/>
      <c r="B30" s="54"/>
      <c r="C30" s="55"/>
      <c r="D30" s="43"/>
      <c r="E30" s="43"/>
      <c r="F30" s="43"/>
      <c r="G30" s="19"/>
      <c r="H30" s="19"/>
      <c r="I30" s="19"/>
      <c r="J30" s="19"/>
      <c r="K30" s="19"/>
      <c r="L30" s="19"/>
      <c r="M30" s="19"/>
      <c r="N30" s="19"/>
      <c r="O30" s="19"/>
      <c r="P30" s="20"/>
      <c r="Q30" s="19"/>
      <c r="R30" s="19"/>
      <c r="S30" s="19"/>
      <c r="T30" s="19"/>
      <c r="U30" s="19"/>
      <c r="V30" s="19"/>
      <c r="W30" s="19"/>
    </row>
    <row r="31" spans="1:23" ht="13.5" customHeight="1" x14ac:dyDescent="0.25">
      <c r="A31" s="27"/>
      <c r="B31" s="56"/>
      <c r="C31" s="57"/>
      <c r="D31" s="43"/>
      <c r="E31" s="43"/>
      <c r="F31" s="43"/>
      <c r="G31" s="19"/>
      <c r="H31" s="19"/>
      <c r="I31" s="19"/>
      <c r="J31" s="19"/>
      <c r="K31" s="19"/>
      <c r="L31" s="19"/>
      <c r="M31" s="19"/>
      <c r="N31" s="19"/>
      <c r="O31" s="19"/>
      <c r="P31" s="20"/>
      <c r="Q31" s="19"/>
      <c r="R31" s="19"/>
      <c r="S31" s="19"/>
      <c r="T31" s="19"/>
      <c r="U31" s="19"/>
      <c r="V31" s="19"/>
      <c r="W31" s="19"/>
    </row>
    <row r="32" spans="1:23" ht="13.5" customHeight="1" x14ac:dyDescent="0.25">
      <c r="A32" s="58" t="s">
        <v>48</v>
      </c>
      <c r="B32" s="48"/>
      <c r="C32" s="49"/>
      <c r="D32" s="43"/>
      <c r="E32" s="43"/>
      <c r="F32" s="43"/>
      <c r="G32" s="19"/>
      <c r="H32" s="19"/>
      <c r="I32" s="19"/>
      <c r="J32" s="19"/>
      <c r="K32" s="19"/>
      <c r="L32" s="19"/>
      <c r="M32" s="19"/>
      <c r="N32" s="19"/>
      <c r="O32" s="19"/>
      <c r="P32" s="20"/>
      <c r="Q32" s="19"/>
      <c r="R32" s="19"/>
      <c r="S32" s="19"/>
      <c r="T32" s="19"/>
      <c r="U32" s="19"/>
      <c r="V32" s="19"/>
      <c r="W32" s="19"/>
    </row>
    <row r="33" spans="1:24" ht="13.5" customHeight="1" x14ac:dyDescent="0.25">
      <c r="A33" s="59"/>
      <c r="B33" s="128">
        <v>17</v>
      </c>
      <c r="C33" s="152" t="s">
        <v>49</v>
      </c>
      <c r="D33" s="152"/>
      <c r="E33" s="152"/>
      <c r="F33" s="153"/>
      <c r="G33" s="34">
        <v>1514945</v>
      </c>
      <c r="H33" s="34"/>
      <c r="I33" s="34">
        <v>1514945</v>
      </c>
      <c r="J33" s="34">
        <v>1514945</v>
      </c>
      <c r="K33" s="34"/>
      <c r="L33" s="34"/>
      <c r="M33" s="34"/>
      <c r="N33" s="34"/>
      <c r="O33" s="34"/>
      <c r="P33" s="35"/>
      <c r="Q33" s="34"/>
      <c r="R33" s="34"/>
      <c r="S33" s="34"/>
      <c r="T33" s="34"/>
      <c r="U33" s="34"/>
      <c r="V33" s="34"/>
      <c r="W33" s="34"/>
    </row>
    <row r="34" spans="1:24" ht="13.5" customHeight="1" x14ac:dyDescent="0.25">
      <c r="A34" s="13"/>
      <c r="B34" s="127">
        <v>18</v>
      </c>
      <c r="C34" s="144" t="s">
        <v>50</v>
      </c>
      <c r="D34" s="144"/>
      <c r="E34" s="144"/>
      <c r="F34" s="145"/>
      <c r="G34" s="37">
        <f>IF(COUNT(G29,G33)&gt;0,SUM(G29)-SUM(G33),"NR")</f>
        <v>46710742</v>
      </c>
      <c r="H34" s="37" t="str">
        <f t="shared" ref="H34:V34" si="8">IF(COUNT(H29,H33)&gt;0,SUM(H29)-SUM(H33),"NR")</f>
        <v>NR</v>
      </c>
      <c r="I34" s="37">
        <f t="shared" si="8"/>
        <v>46710742</v>
      </c>
      <c r="J34" s="37">
        <f t="shared" si="8"/>
        <v>11732462</v>
      </c>
      <c r="K34" s="37">
        <f t="shared" si="8"/>
        <v>34978280</v>
      </c>
      <c r="L34" s="37" t="str">
        <f t="shared" si="8"/>
        <v>NR</v>
      </c>
      <c r="M34" s="37" t="str">
        <f t="shared" si="8"/>
        <v>NR</v>
      </c>
      <c r="N34" s="37" t="str">
        <f t="shared" si="8"/>
        <v>NR</v>
      </c>
      <c r="O34" s="37" t="str">
        <f t="shared" si="8"/>
        <v>NR</v>
      </c>
      <c r="P34" s="37" t="str">
        <f t="shared" si="8"/>
        <v>NR</v>
      </c>
      <c r="Q34" s="37" t="str">
        <f t="shared" si="8"/>
        <v>NR</v>
      </c>
      <c r="R34" s="37" t="str">
        <f>IF(COUNT(R29,R33)&gt;0,SUM(R29)-SUM(R33),"NR")</f>
        <v>NR</v>
      </c>
      <c r="S34" s="37" t="str">
        <f t="shared" si="8"/>
        <v>NR</v>
      </c>
      <c r="T34" s="37" t="str">
        <f t="shared" si="8"/>
        <v>NR</v>
      </c>
      <c r="U34" s="37" t="str">
        <f t="shared" si="8"/>
        <v>NR</v>
      </c>
      <c r="V34" s="37" t="str">
        <f t="shared" si="8"/>
        <v>NR</v>
      </c>
      <c r="W34" s="37" t="str">
        <f>IF(COUNT(W29,W33)&gt;0,SUM(W29,-W33),"NR")</f>
        <v>NR</v>
      </c>
      <c r="X34" s="60"/>
    </row>
    <row r="35" spans="1:24" ht="13.5" customHeight="1" x14ac:dyDescent="0.25">
      <c r="A35" s="13"/>
      <c r="B35" s="127">
        <v>19</v>
      </c>
      <c r="C35" s="144" t="s">
        <v>51</v>
      </c>
      <c r="D35" s="144"/>
      <c r="E35" s="144"/>
      <c r="F35" s="145"/>
      <c r="G35" s="61"/>
      <c r="H35" s="61"/>
      <c r="I35" s="61"/>
      <c r="J35" s="61"/>
      <c r="K35" s="61"/>
      <c r="L35" s="61"/>
      <c r="M35" s="61"/>
      <c r="N35" s="61"/>
      <c r="O35" s="61"/>
      <c r="P35" s="62"/>
      <c r="Q35" s="61"/>
      <c r="R35" s="61"/>
      <c r="S35" s="61"/>
      <c r="T35" s="61"/>
      <c r="U35" s="61"/>
      <c r="V35" s="61"/>
      <c r="W35" s="61"/>
      <c r="X35" s="60"/>
    </row>
    <row r="36" spans="1:24" ht="13.5" customHeight="1" x14ac:dyDescent="0.25">
      <c r="A36" s="13"/>
      <c r="B36" s="127">
        <v>20</v>
      </c>
      <c r="C36" s="144" t="s">
        <v>52</v>
      </c>
      <c r="D36" s="144"/>
      <c r="E36" s="144"/>
      <c r="F36" s="145"/>
      <c r="G36" s="34">
        <v>1126009</v>
      </c>
      <c r="H36" s="34"/>
      <c r="I36" s="34">
        <v>1126009</v>
      </c>
      <c r="J36" s="34">
        <v>366461</v>
      </c>
      <c r="K36" s="34">
        <v>759548</v>
      </c>
      <c r="L36" s="34"/>
      <c r="M36" s="34"/>
      <c r="N36" s="34"/>
      <c r="O36" s="34"/>
      <c r="P36" s="35"/>
      <c r="Q36" s="34"/>
      <c r="R36" s="34"/>
      <c r="S36" s="34"/>
      <c r="T36" s="34"/>
      <c r="U36" s="34"/>
      <c r="V36" s="34"/>
      <c r="W36" s="34"/>
    </row>
    <row r="37" spans="1:24" ht="13.5" customHeight="1" x14ac:dyDescent="0.25">
      <c r="A37" s="13"/>
      <c r="B37" s="127">
        <v>21</v>
      </c>
      <c r="C37" s="144" t="s">
        <v>53</v>
      </c>
      <c r="D37" s="144"/>
      <c r="E37" s="144"/>
      <c r="F37" s="145"/>
      <c r="G37" s="34">
        <v>3278299</v>
      </c>
      <c r="H37" s="34"/>
      <c r="I37" s="34">
        <v>3278299</v>
      </c>
      <c r="J37" s="34">
        <v>1167668</v>
      </c>
      <c r="K37" s="34">
        <v>2110631</v>
      </c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</row>
    <row r="38" spans="1:24" ht="13.5" customHeight="1" x14ac:dyDescent="0.25">
      <c r="A38" s="13"/>
      <c r="B38" s="133">
        <v>22</v>
      </c>
      <c r="C38" s="169" t="s">
        <v>54</v>
      </c>
      <c r="D38" s="169"/>
      <c r="E38" s="169"/>
      <c r="F38" s="170"/>
      <c r="G38" s="172">
        <v>645800</v>
      </c>
      <c r="H38" s="172"/>
      <c r="I38" s="172">
        <v>645800</v>
      </c>
      <c r="J38" s="172">
        <v>0</v>
      </c>
      <c r="K38" s="172">
        <v>645800</v>
      </c>
      <c r="L38" s="172"/>
      <c r="M38" s="134"/>
      <c r="N38" s="134"/>
      <c r="O38" s="172"/>
      <c r="P38" s="172"/>
      <c r="Q38" s="172"/>
      <c r="R38" s="172"/>
      <c r="S38" s="134"/>
      <c r="T38" s="172"/>
      <c r="U38" s="172"/>
      <c r="V38" s="172"/>
      <c r="W38" s="172"/>
    </row>
    <row r="39" spans="1:24" ht="13.5" customHeight="1" x14ac:dyDescent="0.25">
      <c r="A39" s="13"/>
      <c r="B39" s="128"/>
      <c r="C39" s="30" t="s">
        <v>29</v>
      </c>
      <c r="D39" s="31"/>
      <c r="E39" s="174" t="s">
        <v>55</v>
      </c>
      <c r="F39" s="175"/>
      <c r="G39" s="173"/>
      <c r="H39" s="173"/>
      <c r="I39" s="173"/>
      <c r="J39" s="173"/>
      <c r="K39" s="173"/>
      <c r="L39" s="173"/>
      <c r="M39" s="135"/>
      <c r="N39" s="135"/>
      <c r="O39" s="173"/>
      <c r="P39" s="173"/>
      <c r="Q39" s="173"/>
      <c r="R39" s="173"/>
      <c r="S39" s="135"/>
      <c r="T39" s="173"/>
      <c r="U39" s="173"/>
      <c r="V39" s="173"/>
      <c r="W39" s="173"/>
    </row>
    <row r="40" spans="1:24" ht="13.5" customHeight="1" x14ac:dyDescent="0.25">
      <c r="A40" s="50"/>
      <c r="B40" s="51">
        <v>23</v>
      </c>
      <c r="C40" s="143" t="s">
        <v>56</v>
      </c>
      <c r="D40" s="144"/>
      <c r="E40" s="144"/>
      <c r="F40" s="145"/>
      <c r="G40" s="37">
        <f>IF(COUNT(G34:G39)&gt;0,SUM(G34:G39),"NR")</f>
        <v>51760850</v>
      </c>
      <c r="H40" s="37" t="str">
        <f t="shared" ref="H40:W40" si="9">IF(COUNT(H34:H39)&gt;0,SUM(H34:H39),"NR")</f>
        <v>NR</v>
      </c>
      <c r="I40" s="37">
        <f t="shared" si="9"/>
        <v>51760850</v>
      </c>
      <c r="J40" s="37">
        <f t="shared" si="9"/>
        <v>13266591</v>
      </c>
      <c r="K40" s="37">
        <f t="shared" si="9"/>
        <v>38494259</v>
      </c>
      <c r="L40" s="37" t="str">
        <f t="shared" si="9"/>
        <v>NR</v>
      </c>
      <c r="M40" s="37" t="str">
        <f t="shared" si="9"/>
        <v>NR</v>
      </c>
      <c r="N40" s="37" t="str">
        <f t="shared" si="9"/>
        <v>NR</v>
      </c>
      <c r="O40" s="37" t="str">
        <f t="shared" si="9"/>
        <v>NR</v>
      </c>
      <c r="P40" s="37" t="str">
        <f t="shared" si="9"/>
        <v>NR</v>
      </c>
      <c r="Q40" s="37" t="str">
        <f t="shared" si="9"/>
        <v>NR</v>
      </c>
      <c r="R40" s="37" t="str">
        <f>IF(COUNT(R34:R39)&gt;0,SUM(R34:R39),"NR")</f>
        <v>NR</v>
      </c>
      <c r="S40" s="37" t="str">
        <f t="shared" ref="S40" si="10">IF(COUNT(S34:S39)&gt;0,SUM(S34:S39),"NR")</f>
        <v>NR</v>
      </c>
      <c r="T40" s="37" t="str">
        <f t="shared" si="9"/>
        <v>NR</v>
      </c>
      <c r="U40" s="37" t="str">
        <f t="shared" si="9"/>
        <v>NR</v>
      </c>
      <c r="V40" s="37" t="str">
        <f t="shared" si="9"/>
        <v>NR</v>
      </c>
      <c r="W40" s="37" t="str">
        <f t="shared" si="9"/>
        <v>NR</v>
      </c>
    </row>
    <row r="41" spans="1:24" ht="13.5" customHeight="1" x14ac:dyDescent="0.25">
      <c r="A41" s="27"/>
      <c r="B41" s="33">
        <v>24</v>
      </c>
      <c r="C41" s="143" t="s">
        <v>57</v>
      </c>
      <c r="D41" s="144"/>
      <c r="E41" s="144"/>
      <c r="F41" s="145"/>
      <c r="G41" s="37">
        <f t="shared" ref="G41:W41" si="11">IF(COUNT(G18,G40)&gt;0,SUM(G18)-SUM(G40),"NR")</f>
        <v>-744979</v>
      </c>
      <c r="H41" s="37" t="str">
        <f t="shared" si="11"/>
        <v>NR</v>
      </c>
      <c r="I41" s="37">
        <f t="shared" si="11"/>
        <v>-744979</v>
      </c>
      <c r="J41" s="37">
        <f t="shared" si="11"/>
        <v>305816</v>
      </c>
      <c r="K41" s="37">
        <f t="shared" si="11"/>
        <v>-1050795</v>
      </c>
      <c r="L41" s="37" t="str">
        <f t="shared" si="11"/>
        <v>NR</v>
      </c>
      <c r="M41" s="37" t="str">
        <f t="shared" ref="M41:N41" si="12">IF(COUNT(M18,M40)&gt;0,SUM(M18)-SUM(M40),"NR")</f>
        <v>NR</v>
      </c>
      <c r="N41" s="37" t="str">
        <f t="shared" si="12"/>
        <v>NR</v>
      </c>
      <c r="O41" s="37" t="str">
        <f t="shared" si="11"/>
        <v>NR</v>
      </c>
      <c r="P41" s="37" t="str">
        <f t="shared" si="11"/>
        <v>NR</v>
      </c>
      <c r="Q41" s="37" t="str">
        <f t="shared" si="11"/>
        <v>NR</v>
      </c>
      <c r="R41" s="37" t="str">
        <f>IF(COUNT(R18,R40)&gt;0,SUM(R18)-SUM(R40),"NR")</f>
        <v>NR</v>
      </c>
      <c r="S41" s="37" t="str">
        <f t="shared" ref="S41" si="13">IF(COUNT(S18,S40)&gt;0,SUM(S18)-SUM(S40),"NR")</f>
        <v>NR</v>
      </c>
      <c r="T41" s="37" t="str">
        <f t="shared" si="11"/>
        <v>NR</v>
      </c>
      <c r="U41" s="37" t="str">
        <f t="shared" si="11"/>
        <v>NR</v>
      </c>
      <c r="V41" s="37" t="str">
        <f t="shared" si="11"/>
        <v>NR</v>
      </c>
      <c r="W41" s="37" t="str">
        <f t="shared" si="11"/>
        <v>NR</v>
      </c>
    </row>
    <row r="42" spans="1:24" ht="13.5" customHeight="1" x14ac:dyDescent="0.25">
      <c r="A42" s="27"/>
      <c r="B42" s="33">
        <v>25</v>
      </c>
      <c r="C42" s="143" t="s">
        <v>58</v>
      </c>
      <c r="D42" s="144"/>
      <c r="E42" s="144"/>
      <c r="F42" s="145"/>
      <c r="G42" s="34">
        <v>555190</v>
      </c>
      <c r="H42" s="34"/>
      <c r="I42" s="34">
        <v>555190</v>
      </c>
      <c r="J42" s="34"/>
      <c r="K42" s="34">
        <v>555190</v>
      </c>
      <c r="L42" s="34"/>
      <c r="M42" s="34"/>
      <c r="N42" s="34"/>
      <c r="O42" s="34"/>
      <c r="P42" s="35"/>
      <c r="Q42" s="34"/>
      <c r="R42" s="34"/>
      <c r="S42" s="34"/>
      <c r="T42" s="34"/>
      <c r="U42" s="34"/>
      <c r="V42" s="34"/>
      <c r="W42" s="34"/>
    </row>
    <row r="43" spans="1:24" ht="13.5" customHeight="1" x14ac:dyDescent="0.25">
      <c r="A43" s="27"/>
      <c r="B43" s="33">
        <v>26</v>
      </c>
      <c r="C43" s="143" t="s">
        <v>59</v>
      </c>
      <c r="D43" s="144"/>
      <c r="E43" s="144"/>
      <c r="F43" s="145"/>
      <c r="G43" s="34"/>
      <c r="H43" s="34"/>
      <c r="I43" s="34"/>
      <c r="J43" s="34"/>
      <c r="K43" s="34"/>
      <c r="L43" s="34"/>
      <c r="M43" s="34"/>
      <c r="N43" s="34"/>
      <c r="O43" s="34"/>
      <c r="P43" s="35"/>
      <c r="Q43" s="34"/>
      <c r="R43" s="34"/>
      <c r="S43" s="34"/>
      <c r="T43" s="34"/>
      <c r="U43" s="34"/>
      <c r="V43" s="34"/>
      <c r="W43" s="34"/>
    </row>
    <row r="44" spans="1:24" ht="13.5" customHeight="1" x14ac:dyDescent="0.25">
      <c r="A44" s="27"/>
      <c r="B44" s="33">
        <v>27</v>
      </c>
      <c r="C44" s="143" t="s">
        <v>60</v>
      </c>
      <c r="D44" s="144"/>
      <c r="E44" s="144"/>
      <c r="F44" s="145"/>
      <c r="G44" s="37">
        <f>IF(COUNT(G42:G43)&gt;0,SUM(G42:G43),"NR")</f>
        <v>555190</v>
      </c>
      <c r="H44" s="37" t="str">
        <f t="shared" ref="H44:W44" si="14">IF(COUNT(H42:H43)&gt;0,SUM(H42:H43),"NR")</f>
        <v>NR</v>
      </c>
      <c r="I44" s="37">
        <f t="shared" si="14"/>
        <v>555190</v>
      </c>
      <c r="J44" s="37" t="str">
        <f t="shared" si="14"/>
        <v>NR</v>
      </c>
      <c r="K44" s="37">
        <f t="shared" si="14"/>
        <v>555190</v>
      </c>
      <c r="L44" s="37" t="str">
        <f t="shared" si="14"/>
        <v>NR</v>
      </c>
      <c r="M44" s="37" t="str">
        <f t="shared" si="14"/>
        <v>NR</v>
      </c>
      <c r="N44" s="37" t="str">
        <f t="shared" si="14"/>
        <v>NR</v>
      </c>
      <c r="O44" s="37" t="str">
        <f t="shared" si="14"/>
        <v>NR</v>
      </c>
      <c r="P44" s="37" t="str">
        <f t="shared" si="14"/>
        <v>NR</v>
      </c>
      <c r="Q44" s="37" t="str">
        <f t="shared" si="14"/>
        <v>NR</v>
      </c>
      <c r="R44" s="37" t="str">
        <f>IF(COUNT(R42:R43)&gt;0,SUM(R42:R43),"NR")</f>
        <v>NR</v>
      </c>
      <c r="S44" s="37" t="str">
        <f t="shared" si="14"/>
        <v>NR</v>
      </c>
      <c r="T44" s="37" t="str">
        <f t="shared" si="14"/>
        <v>NR</v>
      </c>
      <c r="U44" s="37" t="str">
        <f t="shared" si="14"/>
        <v>NR</v>
      </c>
      <c r="V44" s="37" t="str">
        <f t="shared" si="14"/>
        <v>NR</v>
      </c>
      <c r="W44" s="37" t="str">
        <f t="shared" si="14"/>
        <v>NR</v>
      </c>
    </row>
    <row r="45" spans="1:24" ht="13.5" customHeight="1" x14ac:dyDescent="0.25">
      <c r="A45" s="27"/>
      <c r="B45" s="52">
        <v>28</v>
      </c>
      <c r="C45" s="171" t="s">
        <v>61</v>
      </c>
      <c r="D45" s="144"/>
      <c r="E45" s="144"/>
      <c r="F45" s="145"/>
      <c r="G45" s="134">
        <v>-8676</v>
      </c>
      <c r="H45" s="134"/>
      <c r="I45" s="134">
        <v>-8676</v>
      </c>
      <c r="J45" s="134">
        <v>-6295</v>
      </c>
      <c r="K45" s="134">
        <v>-2381</v>
      </c>
      <c r="L45" s="134"/>
      <c r="M45" s="134"/>
      <c r="N45" s="134"/>
      <c r="O45" s="134"/>
      <c r="P45" s="53"/>
      <c r="Q45" s="134"/>
      <c r="R45" s="134"/>
      <c r="S45" s="134"/>
      <c r="T45" s="134"/>
      <c r="U45" s="134"/>
      <c r="V45" s="134"/>
      <c r="W45" s="134"/>
    </row>
    <row r="46" spans="1:24" ht="13.5" customHeight="1" x14ac:dyDescent="0.25">
      <c r="A46" s="27"/>
      <c r="B46" s="52">
        <v>29</v>
      </c>
      <c r="C46" s="143" t="s">
        <v>62</v>
      </c>
      <c r="D46" s="144"/>
      <c r="E46" s="144"/>
      <c r="F46" s="145"/>
      <c r="G46" s="63" t="str">
        <f>G109</f>
        <v>NR</v>
      </c>
      <c r="H46" s="63" t="str">
        <f t="shared" ref="H46:W46" si="15">H109</f>
        <v>NR</v>
      </c>
      <c r="I46" s="63" t="str">
        <f t="shared" si="15"/>
        <v>NR</v>
      </c>
      <c r="J46" s="63" t="str">
        <f t="shared" si="15"/>
        <v>NR</v>
      </c>
      <c r="K46" s="63" t="str">
        <f t="shared" si="15"/>
        <v>NR</v>
      </c>
      <c r="L46" s="63" t="str">
        <f t="shared" si="15"/>
        <v>NR</v>
      </c>
      <c r="M46" s="63" t="str">
        <f t="shared" si="15"/>
        <v>NR</v>
      </c>
      <c r="N46" s="63" t="str">
        <f t="shared" si="15"/>
        <v>NR</v>
      </c>
      <c r="O46" s="63" t="str">
        <f t="shared" si="15"/>
        <v>NR</v>
      </c>
      <c r="P46" s="63" t="str">
        <f t="shared" si="15"/>
        <v>NR</v>
      </c>
      <c r="Q46" s="63" t="str">
        <f t="shared" si="15"/>
        <v>NR</v>
      </c>
      <c r="R46" s="63" t="str">
        <f>R109</f>
        <v>NR</v>
      </c>
      <c r="S46" s="63" t="str">
        <f t="shared" ref="S46" si="16">S109</f>
        <v>NR</v>
      </c>
      <c r="T46" s="63" t="str">
        <f t="shared" si="15"/>
        <v>NR</v>
      </c>
      <c r="U46" s="63" t="str">
        <f t="shared" si="15"/>
        <v>NR</v>
      </c>
      <c r="V46" s="63" t="str">
        <f t="shared" si="15"/>
        <v>NR</v>
      </c>
      <c r="W46" s="63" t="str">
        <f t="shared" si="15"/>
        <v>NR</v>
      </c>
    </row>
    <row r="47" spans="1:24" ht="27" customHeight="1" x14ac:dyDescent="0.25">
      <c r="A47" s="27"/>
      <c r="B47" s="64">
        <v>30</v>
      </c>
      <c r="C47" s="171" t="s">
        <v>63</v>
      </c>
      <c r="D47" s="144"/>
      <c r="E47" s="144"/>
      <c r="F47" s="145"/>
      <c r="G47" s="37">
        <f>IF(COUNT(G41,G44:G46)&gt;0,SUM(G41,G44:G46),"NR")</f>
        <v>-198465</v>
      </c>
      <c r="H47" s="37" t="str">
        <f t="shared" ref="H47:W47" si="17">IF(COUNT(H41,H44:H46)&gt;0,SUM(H41,H44:H46),"NR")</f>
        <v>NR</v>
      </c>
      <c r="I47" s="37">
        <f t="shared" si="17"/>
        <v>-198465</v>
      </c>
      <c r="J47" s="37">
        <f t="shared" si="17"/>
        <v>299521</v>
      </c>
      <c r="K47" s="37">
        <f t="shared" si="17"/>
        <v>-497986</v>
      </c>
      <c r="L47" s="37" t="str">
        <f t="shared" si="17"/>
        <v>NR</v>
      </c>
      <c r="M47" s="37" t="str">
        <f t="shared" si="17"/>
        <v>NR</v>
      </c>
      <c r="N47" s="37" t="str">
        <f t="shared" si="17"/>
        <v>NR</v>
      </c>
      <c r="O47" s="37" t="str">
        <f t="shared" si="17"/>
        <v>NR</v>
      </c>
      <c r="P47" s="37" t="str">
        <f t="shared" si="17"/>
        <v>NR</v>
      </c>
      <c r="Q47" s="37" t="str">
        <f t="shared" si="17"/>
        <v>NR</v>
      </c>
      <c r="R47" s="37" t="str">
        <f>IF(COUNT(R41,R44:R46)&gt;0,SUM(R41,R44:R46),"NR")</f>
        <v>NR</v>
      </c>
      <c r="S47" s="37" t="str">
        <f t="shared" ref="S47" si="18">IF(COUNT(S41,S44:S46)&gt;0,SUM(S41,S44:S46),"NR")</f>
        <v>NR</v>
      </c>
      <c r="T47" s="37" t="str">
        <f t="shared" si="17"/>
        <v>NR</v>
      </c>
      <c r="U47" s="37" t="str">
        <f t="shared" si="17"/>
        <v>NR</v>
      </c>
      <c r="V47" s="37" t="str">
        <f t="shared" si="17"/>
        <v>NR</v>
      </c>
      <c r="W47" s="37" t="str">
        <f t="shared" si="17"/>
        <v>NR</v>
      </c>
    </row>
    <row r="48" spans="1:24" ht="13.5" customHeight="1" thickBot="1" x14ac:dyDescent="0.3">
      <c r="A48" s="13"/>
      <c r="B48" s="65">
        <v>31</v>
      </c>
      <c r="C48" s="146" t="s">
        <v>64</v>
      </c>
      <c r="D48" s="147"/>
      <c r="E48" s="147"/>
      <c r="F48" s="148"/>
      <c r="G48" s="66"/>
      <c r="H48" s="66"/>
      <c r="I48" s="66"/>
      <c r="J48" s="66"/>
      <c r="K48" s="66"/>
      <c r="L48" s="66"/>
      <c r="M48" s="66"/>
      <c r="N48" s="66"/>
      <c r="O48" s="66"/>
      <c r="P48" s="67"/>
      <c r="Q48" s="66"/>
      <c r="R48" s="66"/>
      <c r="S48" s="66"/>
      <c r="T48" s="66"/>
      <c r="U48" s="66"/>
      <c r="V48" s="66"/>
      <c r="W48" s="66"/>
    </row>
    <row r="49" spans="1:24" ht="13.5" customHeight="1" thickTop="1" thickBot="1" x14ac:dyDescent="0.3">
      <c r="A49" s="68"/>
      <c r="B49" s="69">
        <v>32</v>
      </c>
      <c r="C49" s="176" t="s">
        <v>65</v>
      </c>
      <c r="D49" s="177"/>
      <c r="E49" s="177"/>
      <c r="F49" s="178"/>
      <c r="G49" s="70">
        <f>IF(COUNT(G47,G48)&gt;0,SUM(G47,-G48),"NR")</f>
        <v>-198465</v>
      </c>
      <c r="H49" s="70" t="str">
        <f t="shared" ref="H49:W49" si="19">IF(COUNT(H47,H48)&gt;0,SUM(H47,-H48),"NR")</f>
        <v>NR</v>
      </c>
      <c r="I49" s="70">
        <f t="shared" si="19"/>
        <v>-198465</v>
      </c>
      <c r="J49" s="70">
        <f t="shared" si="19"/>
        <v>299521</v>
      </c>
      <c r="K49" s="70">
        <f t="shared" si="19"/>
        <v>-497986</v>
      </c>
      <c r="L49" s="70" t="str">
        <f t="shared" si="19"/>
        <v>NR</v>
      </c>
      <c r="M49" s="70" t="str">
        <f t="shared" si="19"/>
        <v>NR</v>
      </c>
      <c r="N49" s="70" t="str">
        <f t="shared" si="19"/>
        <v>NR</v>
      </c>
      <c r="O49" s="70" t="str">
        <f t="shared" si="19"/>
        <v>NR</v>
      </c>
      <c r="P49" s="70" t="str">
        <f t="shared" si="19"/>
        <v>NR</v>
      </c>
      <c r="Q49" s="70" t="str">
        <f t="shared" si="19"/>
        <v>NR</v>
      </c>
      <c r="R49" s="70" t="str">
        <f>IF(COUNT(R47,R48)&gt;0,SUM(R47,-R48),"NR")</f>
        <v>NR</v>
      </c>
      <c r="S49" s="70" t="str">
        <f t="shared" si="19"/>
        <v>NR</v>
      </c>
      <c r="T49" s="70" t="str">
        <f t="shared" si="19"/>
        <v>NR</v>
      </c>
      <c r="U49" s="70" t="str">
        <f t="shared" si="19"/>
        <v>NR</v>
      </c>
      <c r="V49" s="70" t="str">
        <f t="shared" si="19"/>
        <v>NR</v>
      </c>
      <c r="W49" s="70" t="str">
        <f t="shared" si="19"/>
        <v>NR</v>
      </c>
    </row>
    <row r="50" spans="1:24" x14ac:dyDescent="0.25">
      <c r="A50" s="131"/>
      <c r="B50" s="131"/>
      <c r="C50" s="131"/>
      <c r="D50" s="131"/>
      <c r="E50" s="131"/>
      <c r="F50" s="13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</row>
    <row r="51" spans="1:24" x14ac:dyDescent="0.25">
      <c r="A51" s="131"/>
      <c r="B51" s="131"/>
      <c r="C51" s="131"/>
      <c r="D51" s="131"/>
      <c r="E51" s="131"/>
      <c r="F51" s="13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</row>
    <row r="52" spans="1:24" x14ac:dyDescent="0.25">
      <c r="A52" s="131"/>
      <c r="B52" s="131"/>
      <c r="C52" s="131"/>
      <c r="D52" s="131"/>
      <c r="E52" s="131"/>
      <c r="F52" s="13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</row>
    <row r="53" spans="1:24" x14ac:dyDescent="0.25">
      <c r="A53" s="131"/>
      <c r="B53" s="131"/>
      <c r="C53" s="131"/>
      <c r="D53" s="131"/>
      <c r="E53" s="131"/>
      <c r="F53" s="13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</row>
    <row r="54" spans="1:24" x14ac:dyDescent="0.25">
      <c r="A54" s="131"/>
      <c r="B54" s="131"/>
      <c r="C54" s="131"/>
      <c r="D54" s="131"/>
      <c r="E54" s="131"/>
      <c r="F54" s="13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</row>
    <row r="55" spans="1:24" ht="15.75" thickBot="1" x14ac:dyDescent="0.3">
      <c r="A55" s="131"/>
      <c r="B55" s="131"/>
      <c r="C55" s="131"/>
      <c r="D55" s="131"/>
      <c r="E55" s="131"/>
      <c r="F55" s="13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</row>
    <row r="56" spans="1:24" ht="13.5" customHeight="1" thickBot="1" x14ac:dyDescent="0.3">
      <c r="A56" s="72"/>
      <c r="B56" s="73"/>
      <c r="C56" s="73"/>
      <c r="D56" s="73"/>
      <c r="E56" s="73"/>
      <c r="F56" s="74"/>
      <c r="G56" s="75">
        <v>1</v>
      </c>
      <c r="H56" s="76">
        <v>2</v>
      </c>
      <c r="I56" s="76">
        <v>3</v>
      </c>
      <c r="J56" s="76">
        <v>4</v>
      </c>
      <c r="K56" s="76">
        <v>5</v>
      </c>
      <c r="L56" s="76">
        <v>6</v>
      </c>
      <c r="M56" s="75">
        <v>7</v>
      </c>
      <c r="N56" s="76">
        <v>8</v>
      </c>
      <c r="O56" s="76">
        <v>9</v>
      </c>
      <c r="P56" s="76">
        <v>10</v>
      </c>
      <c r="Q56" s="76">
        <v>11</v>
      </c>
      <c r="R56" s="76">
        <v>12</v>
      </c>
      <c r="S56" s="75">
        <v>13</v>
      </c>
      <c r="T56" s="76">
        <v>14</v>
      </c>
      <c r="U56" s="76">
        <v>15</v>
      </c>
      <c r="V56" s="76">
        <v>16</v>
      </c>
      <c r="W56" s="76">
        <v>17</v>
      </c>
    </row>
    <row r="57" spans="1:24" ht="13.5" customHeight="1" thickBot="1" x14ac:dyDescent="0.3">
      <c r="A57" s="77"/>
      <c r="B57" s="78"/>
      <c r="C57" s="79"/>
      <c r="D57" s="80"/>
      <c r="E57" s="80"/>
      <c r="F57" s="81"/>
      <c r="G57" s="164" t="s">
        <v>8</v>
      </c>
      <c r="H57" s="156" t="s">
        <v>9</v>
      </c>
      <c r="I57" s="156" t="s">
        <v>10</v>
      </c>
      <c r="J57" s="156" t="s">
        <v>11</v>
      </c>
      <c r="K57" s="156" t="s">
        <v>12</v>
      </c>
      <c r="L57" s="156" t="s">
        <v>13</v>
      </c>
      <c r="M57" s="129"/>
      <c r="N57" s="129"/>
      <c r="O57" s="156" t="s">
        <v>14</v>
      </c>
      <c r="P57" s="156" t="s">
        <v>15</v>
      </c>
      <c r="Q57" s="156" t="s">
        <v>16</v>
      </c>
      <c r="R57" s="156" t="s">
        <v>17</v>
      </c>
      <c r="S57" s="129"/>
      <c r="T57" s="154" t="s">
        <v>19</v>
      </c>
      <c r="U57" s="156" t="s">
        <v>20</v>
      </c>
      <c r="V57" s="82" t="s">
        <v>21</v>
      </c>
      <c r="W57" s="156" t="s">
        <v>22</v>
      </c>
    </row>
    <row r="58" spans="1:24" ht="39" customHeight="1" thickBot="1" x14ac:dyDescent="0.3">
      <c r="A58" s="83" t="s">
        <v>66</v>
      </c>
      <c r="B58" s="84"/>
      <c r="C58" s="85"/>
      <c r="D58" s="131"/>
      <c r="E58" s="131"/>
      <c r="F58" s="132"/>
      <c r="G58" s="165"/>
      <c r="H58" s="157"/>
      <c r="I58" s="157"/>
      <c r="J58" s="157"/>
      <c r="K58" s="157"/>
      <c r="L58" s="157"/>
      <c r="M58" s="130" t="s">
        <v>23</v>
      </c>
      <c r="N58" s="130" t="s">
        <v>24</v>
      </c>
      <c r="O58" s="157"/>
      <c r="P58" s="157"/>
      <c r="Q58" s="157"/>
      <c r="R58" s="157"/>
      <c r="S58" s="130" t="s">
        <v>18</v>
      </c>
      <c r="T58" s="155"/>
      <c r="U58" s="157"/>
      <c r="V58" s="86" t="str">
        <f>IF(ISBLANK(V8),"",V8)</f>
        <v>Please Specify</v>
      </c>
      <c r="W58" s="157"/>
    </row>
    <row r="59" spans="1:24" ht="13.5" customHeight="1" thickBot="1" x14ac:dyDescent="0.3">
      <c r="A59" s="87" t="s">
        <v>67</v>
      </c>
      <c r="B59" s="84"/>
      <c r="C59" s="85"/>
      <c r="D59" s="131"/>
      <c r="E59" s="131"/>
      <c r="F59" s="132"/>
      <c r="G59" s="88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</row>
    <row r="60" spans="1:24" ht="13.5" customHeight="1" thickBot="1" x14ac:dyDescent="0.3">
      <c r="A60" s="90"/>
      <c r="B60" s="91" t="s">
        <v>68</v>
      </c>
      <c r="C60" s="179"/>
      <c r="D60" s="180"/>
      <c r="E60" s="180"/>
      <c r="F60" s="181"/>
      <c r="G60" s="32"/>
      <c r="H60" s="135"/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135"/>
      <c r="T60" s="135"/>
      <c r="U60" s="135"/>
      <c r="V60" s="135"/>
      <c r="W60" s="135"/>
      <c r="X60" s="7" t="b">
        <f>NOT(ISBLANK(C60))</f>
        <v>0</v>
      </c>
    </row>
    <row r="61" spans="1:24" ht="13.5" customHeight="1" thickBot="1" x14ac:dyDescent="0.3">
      <c r="A61" s="90"/>
      <c r="B61" s="92" t="s">
        <v>69</v>
      </c>
      <c r="C61" s="182"/>
      <c r="D61" s="183"/>
      <c r="E61" s="183"/>
      <c r="F61" s="184"/>
      <c r="G61" s="32"/>
      <c r="H61" s="135"/>
      <c r="I61" s="135"/>
      <c r="J61" s="135"/>
      <c r="K61" s="135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5"/>
    </row>
    <row r="62" spans="1:24" ht="13.5" customHeight="1" thickBot="1" x14ac:dyDescent="0.3">
      <c r="A62" s="90"/>
      <c r="B62" s="93" t="s">
        <v>70</v>
      </c>
      <c r="C62" s="182"/>
      <c r="D62" s="183"/>
      <c r="E62" s="183"/>
      <c r="F62" s="184"/>
      <c r="G62" s="32"/>
      <c r="H62" s="135"/>
      <c r="I62" s="135"/>
      <c r="J62" s="135"/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</row>
    <row r="63" spans="1:24" ht="13.5" customHeight="1" thickBot="1" x14ac:dyDescent="0.3">
      <c r="A63" s="90"/>
      <c r="B63" s="92" t="s">
        <v>71</v>
      </c>
      <c r="C63" s="182"/>
      <c r="D63" s="183"/>
      <c r="E63" s="183"/>
      <c r="F63" s="184"/>
      <c r="G63" s="32"/>
      <c r="H63" s="135"/>
      <c r="I63" s="135"/>
      <c r="J63" s="135"/>
      <c r="K63" s="135"/>
      <c r="L63" s="135"/>
      <c r="M63" s="135"/>
      <c r="N63" s="135"/>
      <c r="O63" s="135"/>
      <c r="P63" s="135"/>
      <c r="Q63" s="135"/>
      <c r="R63" s="135"/>
      <c r="S63" s="135"/>
      <c r="T63" s="135"/>
      <c r="U63" s="135"/>
      <c r="V63" s="135"/>
      <c r="W63" s="135"/>
    </row>
    <row r="64" spans="1:24" ht="13.5" customHeight="1" thickBot="1" x14ac:dyDescent="0.3">
      <c r="A64" s="90"/>
      <c r="B64" s="92" t="s">
        <v>72</v>
      </c>
      <c r="C64" s="182"/>
      <c r="D64" s="183"/>
      <c r="E64" s="183"/>
      <c r="F64" s="184"/>
      <c r="G64" s="32"/>
      <c r="H64" s="135"/>
      <c r="I64" s="135"/>
      <c r="J64" s="135"/>
      <c r="K64" s="135"/>
      <c r="L64" s="135"/>
      <c r="M64" s="135"/>
      <c r="N64" s="135"/>
      <c r="O64" s="135"/>
      <c r="P64" s="135"/>
      <c r="Q64" s="135"/>
      <c r="R64" s="135"/>
      <c r="S64" s="135"/>
      <c r="T64" s="135"/>
      <c r="U64" s="135"/>
      <c r="V64" s="135"/>
      <c r="W64" s="135"/>
    </row>
    <row r="65" spans="1:24" ht="13.5" customHeight="1" thickBot="1" x14ac:dyDescent="0.3">
      <c r="A65" s="90"/>
      <c r="B65" s="93" t="s">
        <v>73</v>
      </c>
      <c r="C65" s="182"/>
      <c r="D65" s="183"/>
      <c r="E65" s="183"/>
      <c r="F65" s="184"/>
      <c r="G65" s="32"/>
      <c r="H65" s="135"/>
      <c r="I65" s="135"/>
      <c r="J65" s="135"/>
      <c r="K65" s="135"/>
      <c r="L65" s="135"/>
      <c r="M65" s="135"/>
      <c r="N65" s="135"/>
      <c r="O65" s="135"/>
      <c r="P65" s="135"/>
      <c r="Q65" s="135"/>
      <c r="R65" s="135"/>
      <c r="S65" s="135"/>
      <c r="T65" s="135"/>
      <c r="U65" s="135"/>
      <c r="V65" s="135"/>
      <c r="W65" s="135"/>
    </row>
    <row r="66" spans="1:24" ht="13.5" customHeight="1" thickBot="1" x14ac:dyDescent="0.3">
      <c r="A66" s="90"/>
      <c r="B66" s="92" t="s">
        <v>74</v>
      </c>
      <c r="C66" s="182"/>
      <c r="D66" s="183"/>
      <c r="E66" s="183"/>
      <c r="F66" s="184"/>
      <c r="G66" s="32"/>
      <c r="H66" s="135"/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</row>
    <row r="67" spans="1:24" ht="13.5" customHeight="1" thickBot="1" x14ac:dyDescent="0.3">
      <c r="A67" s="90"/>
      <c r="B67" s="92" t="s">
        <v>75</v>
      </c>
      <c r="C67" s="182"/>
      <c r="D67" s="188"/>
      <c r="E67" s="188"/>
      <c r="F67" s="189"/>
      <c r="G67" s="32"/>
      <c r="H67" s="135"/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7" t="b">
        <f>NOT(ISBLANK(C67))</f>
        <v>0</v>
      </c>
    </row>
    <row r="68" spans="1:24" ht="13.5" customHeight="1" thickBot="1" x14ac:dyDescent="0.3">
      <c r="A68" s="90"/>
      <c r="B68" s="92" t="s">
        <v>76</v>
      </c>
      <c r="C68" s="182"/>
      <c r="D68" s="188"/>
      <c r="E68" s="188"/>
      <c r="F68" s="189"/>
      <c r="G68" s="32"/>
      <c r="H68" s="135"/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7" t="b">
        <f>NOT(ISBLANK(C68))</f>
        <v>0</v>
      </c>
    </row>
    <row r="69" spans="1:24" ht="13.5" customHeight="1" thickBot="1" x14ac:dyDescent="0.3">
      <c r="A69" s="90"/>
      <c r="B69" s="94" t="s">
        <v>77</v>
      </c>
      <c r="C69" s="146" t="s">
        <v>78</v>
      </c>
      <c r="D69" s="147"/>
      <c r="E69" s="147"/>
      <c r="F69" s="148"/>
      <c r="G69" s="32"/>
      <c r="H69" s="135"/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7" t="b">
        <f>NOT(ISBLANK(C69))</f>
        <v>1</v>
      </c>
    </row>
    <row r="70" spans="1:24" ht="13.5" customHeight="1" thickTop="1" thickBot="1" x14ac:dyDescent="0.3">
      <c r="A70" s="90"/>
      <c r="B70" s="95" t="s">
        <v>79</v>
      </c>
      <c r="C70" s="185" t="s">
        <v>80</v>
      </c>
      <c r="D70" s="186"/>
      <c r="E70" s="186"/>
      <c r="F70" s="187"/>
      <c r="G70" s="96" t="str">
        <f t="shared" ref="G70:W70" si="20">IF(COUNT(G60:G69)&gt;0,SUM(G60:G69),"NR")</f>
        <v>NR</v>
      </c>
      <c r="H70" s="40" t="str">
        <f t="shared" si="20"/>
        <v>NR</v>
      </c>
      <c r="I70" s="40" t="str">
        <f t="shared" si="20"/>
        <v>NR</v>
      </c>
      <c r="J70" s="40" t="str">
        <f t="shared" si="20"/>
        <v>NR</v>
      </c>
      <c r="K70" s="40" t="str">
        <f t="shared" si="20"/>
        <v>NR</v>
      </c>
      <c r="L70" s="40" t="str">
        <f t="shared" si="20"/>
        <v>NR</v>
      </c>
      <c r="M70" s="40" t="str">
        <f t="shared" si="20"/>
        <v>NR</v>
      </c>
      <c r="N70" s="40" t="str">
        <f t="shared" si="20"/>
        <v>NR</v>
      </c>
      <c r="O70" s="40" t="str">
        <f t="shared" si="20"/>
        <v>NR</v>
      </c>
      <c r="P70" s="40" t="str">
        <f t="shared" si="20"/>
        <v>NR</v>
      </c>
      <c r="Q70" s="40" t="str">
        <f t="shared" si="20"/>
        <v>NR</v>
      </c>
      <c r="R70" s="40" t="str">
        <f>IF(COUNT(R60:R69)&gt;0,SUM(R60:R69),"NR")</f>
        <v>NR</v>
      </c>
      <c r="S70" s="40" t="str">
        <f t="shared" si="20"/>
        <v>NR</v>
      </c>
      <c r="T70" s="40" t="str">
        <f t="shared" si="20"/>
        <v>NR</v>
      </c>
      <c r="U70" s="40" t="str">
        <f t="shared" si="20"/>
        <v>NR</v>
      </c>
      <c r="V70" s="40" t="str">
        <f t="shared" si="20"/>
        <v>NR</v>
      </c>
      <c r="W70" s="40" t="str">
        <f t="shared" si="20"/>
        <v>NR</v>
      </c>
    </row>
    <row r="71" spans="1:24" ht="13.5" customHeight="1" thickBot="1" x14ac:dyDescent="0.3">
      <c r="A71" s="90"/>
      <c r="B71" s="97"/>
      <c r="C71" s="98"/>
      <c r="D71" s="98"/>
      <c r="E71" s="98"/>
      <c r="F71" s="99"/>
      <c r="G71" s="100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</row>
    <row r="72" spans="1:24" ht="13.5" customHeight="1" thickBot="1" x14ac:dyDescent="0.3">
      <c r="A72" s="87" t="s">
        <v>81</v>
      </c>
      <c r="B72" s="84"/>
      <c r="C72" s="85"/>
      <c r="D72" s="131"/>
      <c r="E72" s="131"/>
      <c r="F72" s="13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</row>
    <row r="73" spans="1:24" ht="13.5" customHeight="1" thickBot="1" x14ac:dyDescent="0.3">
      <c r="A73" s="90"/>
      <c r="B73" s="91" t="s">
        <v>82</v>
      </c>
      <c r="C73" s="179"/>
      <c r="D73" s="180"/>
      <c r="E73" s="180"/>
      <c r="F73" s="181"/>
      <c r="G73" s="32"/>
      <c r="H73" s="135"/>
      <c r="I73" s="135"/>
      <c r="J73" s="135"/>
      <c r="K73" s="135"/>
      <c r="L73" s="135"/>
      <c r="M73" s="135"/>
      <c r="N73" s="135"/>
      <c r="O73" s="135"/>
      <c r="P73" s="135"/>
      <c r="Q73" s="135"/>
      <c r="R73" s="135"/>
      <c r="S73" s="135"/>
      <c r="T73" s="135"/>
      <c r="U73" s="135"/>
      <c r="V73" s="135"/>
      <c r="W73" s="135"/>
      <c r="X73" s="7" t="b">
        <f>NOT(ISBLANK(C73))</f>
        <v>0</v>
      </c>
    </row>
    <row r="74" spans="1:24" ht="13.5" customHeight="1" thickBot="1" x14ac:dyDescent="0.3">
      <c r="A74" s="90"/>
      <c r="B74" s="93" t="s">
        <v>83</v>
      </c>
      <c r="C74" s="182"/>
      <c r="D74" s="188"/>
      <c r="E74" s="188"/>
      <c r="F74" s="189"/>
      <c r="G74" s="32"/>
      <c r="H74" s="135"/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7" t="b">
        <f>NOT(ISBLANK(C74))</f>
        <v>0</v>
      </c>
    </row>
    <row r="75" spans="1:24" ht="13.5" customHeight="1" thickBot="1" x14ac:dyDescent="0.3">
      <c r="A75" s="90"/>
      <c r="B75" s="93" t="s">
        <v>84</v>
      </c>
      <c r="C75" s="182"/>
      <c r="D75" s="188"/>
      <c r="E75" s="188"/>
      <c r="F75" s="189"/>
      <c r="G75" s="32"/>
      <c r="H75" s="135"/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7" t="b">
        <f>NOT(ISBLANK(C75))</f>
        <v>0</v>
      </c>
    </row>
    <row r="76" spans="1:24" ht="13.5" customHeight="1" thickBot="1" x14ac:dyDescent="0.3">
      <c r="A76" s="90"/>
      <c r="B76" s="94" t="s">
        <v>85</v>
      </c>
      <c r="C76" s="146" t="s">
        <v>86</v>
      </c>
      <c r="D76" s="147"/>
      <c r="E76" s="147"/>
      <c r="F76" s="148"/>
      <c r="G76" s="32"/>
      <c r="H76" s="135"/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7" t="b">
        <f>NOT(ISBLANK(C76))</f>
        <v>1</v>
      </c>
    </row>
    <row r="77" spans="1:24" ht="13.5" customHeight="1" thickTop="1" thickBot="1" x14ac:dyDescent="0.3">
      <c r="A77" s="90"/>
      <c r="B77" s="95" t="s">
        <v>87</v>
      </c>
      <c r="C77" s="149" t="s">
        <v>88</v>
      </c>
      <c r="D77" s="150"/>
      <c r="E77" s="150"/>
      <c r="F77" s="151"/>
      <c r="G77" s="103" t="str">
        <f>IF(COUNT(G73:G76)&gt;0,SUM(G73:G76),"NR")</f>
        <v>NR</v>
      </c>
      <c r="H77" s="39" t="str">
        <f t="shared" ref="H77:W77" si="21">IF(COUNT(H73:H76)&gt;0,SUM(H73:H76),"NR")</f>
        <v>NR</v>
      </c>
      <c r="I77" s="39" t="str">
        <f t="shared" si="21"/>
        <v>NR</v>
      </c>
      <c r="J77" s="39" t="str">
        <f t="shared" si="21"/>
        <v>NR</v>
      </c>
      <c r="K77" s="39" t="str">
        <f t="shared" si="21"/>
        <v>NR</v>
      </c>
      <c r="L77" s="39" t="str">
        <f t="shared" si="21"/>
        <v>NR</v>
      </c>
      <c r="M77" s="39" t="str">
        <f t="shared" si="21"/>
        <v>NR</v>
      </c>
      <c r="N77" s="39" t="str">
        <f t="shared" si="21"/>
        <v>NR</v>
      </c>
      <c r="O77" s="39" t="str">
        <f t="shared" si="21"/>
        <v>NR</v>
      </c>
      <c r="P77" s="39" t="str">
        <f t="shared" si="21"/>
        <v>NR</v>
      </c>
      <c r="Q77" s="39" t="str">
        <f t="shared" si="21"/>
        <v>NR</v>
      </c>
      <c r="R77" s="39" t="str">
        <f>IF(COUNT(R73:R76)&gt;0,SUM(R73:R76),"NR")</f>
        <v>NR</v>
      </c>
      <c r="S77" s="39" t="str">
        <f t="shared" si="21"/>
        <v>NR</v>
      </c>
      <c r="T77" s="39" t="str">
        <f t="shared" si="21"/>
        <v>NR</v>
      </c>
      <c r="U77" s="39" t="str">
        <f t="shared" si="21"/>
        <v>NR</v>
      </c>
      <c r="V77" s="39" t="str">
        <f t="shared" si="21"/>
        <v>NR</v>
      </c>
      <c r="W77" s="39" t="str">
        <f t="shared" si="21"/>
        <v>NR</v>
      </c>
    </row>
    <row r="78" spans="1:24" ht="13.5" customHeight="1" thickBot="1" x14ac:dyDescent="0.3">
      <c r="A78" s="90"/>
      <c r="B78" s="104"/>
      <c r="C78" s="105"/>
      <c r="D78" s="98"/>
      <c r="E78" s="98"/>
      <c r="F78" s="99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</row>
    <row r="79" spans="1:24" ht="13.5" customHeight="1" thickBot="1" x14ac:dyDescent="0.3">
      <c r="A79" s="106" t="s">
        <v>89</v>
      </c>
      <c r="B79" s="98"/>
      <c r="C79" s="98"/>
      <c r="D79" s="98"/>
      <c r="E79" s="98"/>
      <c r="F79" s="99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7" t="b">
        <f>NOT(ISBLANK(C79))</f>
        <v>0</v>
      </c>
    </row>
    <row r="80" spans="1:24" ht="13.5" customHeight="1" thickBot="1" x14ac:dyDescent="0.3">
      <c r="A80" s="90"/>
      <c r="B80" s="92" t="s">
        <v>90</v>
      </c>
      <c r="C80" s="179"/>
      <c r="D80" s="180"/>
      <c r="E80" s="180"/>
      <c r="F80" s="181"/>
      <c r="G80" s="32"/>
      <c r="H80" s="135"/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7" t="b">
        <f>NOT(ISBLANK(C80))</f>
        <v>0</v>
      </c>
    </row>
    <row r="81" spans="1:24" ht="13.5" customHeight="1" thickBot="1" x14ac:dyDescent="0.3">
      <c r="A81" s="90"/>
      <c r="B81" s="92" t="s">
        <v>91</v>
      </c>
      <c r="C81" s="182"/>
      <c r="D81" s="183"/>
      <c r="E81" s="183"/>
      <c r="F81" s="184"/>
      <c r="G81" s="32"/>
      <c r="H81" s="135"/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</row>
    <row r="82" spans="1:24" ht="13.5" customHeight="1" thickBot="1" x14ac:dyDescent="0.3">
      <c r="A82" s="90"/>
      <c r="B82" s="92" t="s">
        <v>92</v>
      </c>
      <c r="C82" s="182"/>
      <c r="D82" s="183"/>
      <c r="E82" s="183"/>
      <c r="F82" s="184"/>
      <c r="G82" s="32"/>
      <c r="H82" s="135"/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5"/>
    </row>
    <row r="83" spans="1:24" ht="13.5" customHeight="1" thickBot="1" x14ac:dyDescent="0.3">
      <c r="A83" s="90"/>
      <c r="B83" s="92" t="s">
        <v>93</v>
      </c>
      <c r="C83" s="182"/>
      <c r="D83" s="183"/>
      <c r="E83" s="183"/>
      <c r="F83" s="184"/>
      <c r="G83" s="32"/>
      <c r="H83" s="135"/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</row>
    <row r="84" spans="1:24" ht="13.5" customHeight="1" thickBot="1" x14ac:dyDescent="0.3">
      <c r="A84" s="90"/>
      <c r="B84" s="92" t="s">
        <v>94</v>
      </c>
      <c r="C84" s="182"/>
      <c r="D84" s="183"/>
      <c r="E84" s="183"/>
      <c r="F84" s="184"/>
      <c r="G84" s="32"/>
      <c r="H84" s="135"/>
      <c r="I84" s="135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35"/>
    </row>
    <row r="85" spans="1:24" ht="13.5" customHeight="1" thickBot="1" x14ac:dyDescent="0.3">
      <c r="A85" s="90"/>
      <c r="B85" s="92" t="s">
        <v>95</v>
      </c>
      <c r="C85" s="182"/>
      <c r="D85" s="183"/>
      <c r="E85" s="183"/>
      <c r="F85" s="184"/>
      <c r="G85" s="32"/>
      <c r="H85" s="135"/>
      <c r="I85" s="135"/>
      <c r="J85" s="135"/>
      <c r="K85" s="135"/>
      <c r="L85" s="135"/>
      <c r="M85" s="135"/>
      <c r="N85" s="135"/>
      <c r="O85" s="135"/>
      <c r="P85" s="135"/>
      <c r="Q85" s="135"/>
      <c r="R85" s="135"/>
      <c r="S85" s="135"/>
      <c r="T85" s="135"/>
      <c r="U85" s="135"/>
      <c r="V85" s="135"/>
      <c r="W85" s="135"/>
    </row>
    <row r="86" spans="1:24" ht="13.5" customHeight="1" thickBot="1" x14ac:dyDescent="0.3">
      <c r="A86" s="90"/>
      <c r="B86" s="92" t="s">
        <v>96</v>
      </c>
      <c r="C86" s="182"/>
      <c r="D86" s="183"/>
      <c r="E86" s="183"/>
      <c r="F86" s="184"/>
      <c r="G86" s="32"/>
      <c r="H86" s="135"/>
      <c r="I86" s="135"/>
      <c r="J86" s="135"/>
      <c r="K86" s="135"/>
      <c r="L86" s="135"/>
      <c r="M86" s="135"/>
      <c r="N86" s="135"/>
      <c r="O86" s="135"/>
      <c r="P86" s="135"/>
      <c r="Q86" s="135"/>
      <c r="R86" s="135"/>
      <c r="S86" s="135"/>
      <c r="T86" s="135"/>
      <c r="U86" s="135"/>
      <c r="V86" s="135"/>
      <c r="W86" s="135"/>
    </row>
    <row r="87" spans="1:24" ht="13.5" customHeight="1" thickBot="1" x14ac:dyDescent="0.3">
      <c r="A87" s="90"/>
      <c r="B87" s="92" t="s">
        <v>97</v>
      </c>
      <c r="C87" s="182"/>
      <c r="D87" s="188"/>
      <c r="E87" s="188"/>
      <c r="F87" s="189"/>
      <c r="G87" s="32"/>
      <c r="H87" s="135"/>
      <c r="I87" s="135"/>
      <c r="J87" s="135"/>
      <c r="K87" s="135"/>
      <c r="L87" s="135"/>
      <c r="M87" s="135"/>
      <c r="N87" s="135"/>
      <c r="O87" s="135"/>
      <c r="P87" s="135"/>
      <c r="Q87" s="135"/>
      <c r="R87" s="135"/>
      <c r="S87" s="135"/>
      <c r="T87" s="135"/>
      <c r="U87" s="135"/>
      <c r="V87" s="135"/>
      <c r="W87" s="135"/>
      <c r="X87" s="7" t="b">
        <f>NOT(ISBLANK(C87))</f>
        <v>0</v>
      </c>
    </row>
    <row r="88" spans="1:24" ht="13.5" customHeight="1" thickBot="1" x14ac:dyDescent="0.3">
      <c r="A88" s="90"/>
      <c r="B88" s="92" t="s">
        <v>98</v>
      </c>
      <c r="C88" s="182"/>
      <c r="D88" s="188"/>
      <c r="E88" s="188"/>
      <c r="F88" s="189"/>
      <c r="G88" s="32"/>
      <c r="H88" s="135"/>
      <c r="I88" s="135"/>
      <c r="J88" s="135"/>
      <c r="K88" s="135"/>
      <c r="L88" s="135"/>
      <c r="M88" s="135"/>
      <c r="N88" s="135"/>
      <c r="O88" s="135"/>
      <c r="P88" s="135"/>
      <c r="Q88" s="135"/>
      <c r="R88" s="135"/>
      <c r="S88" s="135"/>
      <c r="T88" s="135"/>
      <c r="U88" s="135"/>
      <c r="V88" s="135"/>
      <c r="W88" s="135"/>
      <c r="X88" s="7" t="b">
        <f>NOT(ISBLANK(C88))</f>
        <v>0</v>
      </c>
    </row>
    <row r="89" spans="1:24" ht="13.5" customHeight="1" thickBot="1" x14ac:dyDescent="0.3">
      <c r="A89" s="90"/>
      <c r="B89" s="94" t="s">
        <v>99</v>
      </c>
      <c r="C89" s="146" t="s">
        <v>100</v>
      </c>
      <c r="D89" s="147"/>
      <c r="E89" s="147"/>
      <c r="F89" s="148"/>
      <c r="G89" s="32"/>
      <c r="H89" s="135"/>
      <c r="I89" s="135"/>
      <c r="J89" s="135"/>
      <c r="K89" s="135"/>
      <c r="L89" s="135"/>
      <c r="M89" s="135"/>
      <c r="N89" s="135"/>
      <c r="O89" s="135"/>
      <c r="P89" s="135"/>
      <c r="Q89" s="135"/>
      <c r="R89" s="135"/>
      <c r="S89" s="135"/>
      <c r="T89" s="135"/>
      <c r="U89" s="135"/>
      <c r="V89" s="135"/>
      <c r="W89" s="135"/>
      <c r="X89" s="7" t="b">
        <f>NOT(ISBLANK(C89))</f>
        <v>1</v>
      </c>
    </row>
    <row r="90" spans="1:24" ht="13.5" customHeight="1" thickTop="1" thickBot="1" x14ac:dyDescent="0.3">
      <c r="A90" s="90"/>
      <c r="B90" s="95" t="s">
        <v>101</v>
      </c>
      <c r="C90" s="190" t="s">
        <v>102</v>
      </c>
      <c r="D90" s="150"/>
      <c r="E90" s="150"/>
      <c r="F90" s="151"/>
      <c r="G90" s="103" t="str">
        <f>IF(COUNT(G80:G89)&gt;0,SUM(G80:G89),"NR")</f>
        <v>NR</v>
      </c>
      <c r="H90" s="39" t="str">
        <f t="shared" ref="H90:W90" si="22">IF(COUNT(H80:H89)&gt;0,SUM(H80:H89),"NR")</f>
        <v>NR</v>
      </c>
      <c r="I90" s="39" t="str">
        <f t="shared" si="22"/>
        <v>NR</v>
      </c>
      <c r="J90" s="39" t="str">
        <f t="shared" si="22"/>
        <v>NR</v>
      </c>
      <c r="K90" s="39" t="str">
        <f t="shared" si="22"/>
        <v>NR</v>
      </c>
      <c r="L90" s="39" t="str">
        <f t="shared" si="22"/>
        <v>NR</v>
      </c>
      <c r="M90" s="39" t="str">
        <f t="shared" si="22"/>
        <v>NR</v>
      </c>
      <c r="N90" s="39" t="str">
        <f t="shared" si="22"/>
        <v>NR</v>
      </c>
      <c r="O90" s="39" t="str">
        <f t="shared" si="22"/>
        <v>NR</v>
      </c>
      <c r="P90" s="39" t="str">
        <f t="shared" si="22"/>
        <v>NR</v>
      </c>
      <c r="Q90" s="39" t="str">
        <f t="shared" si="22"/>
        <v>NR</v>
      </c>
      <c r="R90" s="39" t="str">
        <f>IF(COUNT(R80:R89)&gt;0,SUM(R80:R89),"NR")</f>
        <v>NR</v>
      </c>
      <c r="S90" s="39" t="str">
        <f t="shared" si="22"/>
        <v>NR</v>
      </c>
      <c r="T90" s="39" t="str">
        <f t="shared" si="22"/>
        <v>NR</v>
      </c>
      <c r="U90" s="39" t="str">
        <f t="shared" si="22"/>
        <v>NR</v>
      </c>
      <c r="V90" s="39" t="str">
        <f t="shared" si="22"/>
        <v>NR</v>
      </c>
      <c r="W90" s="39" t="str">
        <f t="shared" si="22"/>
        <v>NR</v>
      </c>
    </row>
    <row r="91" spans="1:24" ht="13.5" customHeight="1" thickTop="1" thickBot="1" x14ac:dyDescent="0.3">
      <c r="A91" s="90"/>
      <c r="B91" s="107"/>
      <c r="C91" s="108"/>
      <c r="D91" s="131"/>
      <c r="E91" s="131"/>
      <c r="F91" s="132"/>
      <c r="G91" s="109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</row>
    <row r="92" spans="1:24" ht="13.5" customHeight="1" thickBot="1" x14ac:dyDescent="0.3">
      <c r="A92" s="87" t="s">
        <v>103</v>
      </c>
      <c r="B92" s="111"/>
      <c r="C92" s="112"/>
      <c r="D92" s="131"/>
      <c r="E92" s="131"/>
      <c r="F92" s="132"/>
      <c r="G92" s="113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</row>
    <row r="93" spans="1:24" ht="13.5" customHeight="1" thickBot="1" x14ac:dyDescent="0.3">
      <c r="A93" s="115" t="s">
        <v>104</v>
      </c>
      <c r="B93" s="111"/>
      <c r="C93" s="112"/>
      <c r="D93" s="131"/>
      <c r="E93" s="131"/>
      <c r="F93" s="132"/>
      <c r="G93" s="116"/>
      <c r="H93" s="117"/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17"/>
    </row>
    <row r="94" spans="1:24" ht="13.5" customHeight="1" thickBot="1" x14ac:dyDescent="0.3">
      <c r="A94" s="90"/>
      <c r="B94" s="91">
        <v>2901</v>
      </c>
      <c r="C94" s="179"/>
      <c r="D94" s="191"/>
      <c r="E94" s="191"/>
      <c r="F94" s="192"/>
      <c r="G94" s="32"/>
      <c r="H94" s="135"/>
      <c r="I94" s="135"/>
      <c r="J94" s="135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/>
      <c r="V94" s="135"/>
      <c r="W94" s="135"/>
      <c r="X94" s="7" t="b">
        <f t="shared" ref="X94:X99" si="23">NOT(ISBLANK(C94))</f>
        <v>0</v>
      </c>
    </row>
    <row r="95" spans="1:24" ht="13.5" customHeight="1" thickBot="1" x14ac:dyDescent="0.3">
      <c r="A95" s="90"/>
      <c r="B95" s="93">
        <v>2902</v>
      </c>
      <c r="C95" s="182"/>
      <c r="D95" s="183"/>
      <c r="E95" s="183"/>
      <c r="F95" s="184"/>
      <c r="G95" s="32"/>
      <c r="H95" s="135"/>
      <c r="I95" s="135"/>
      <c r="J95" s="135"/>
      <c r="K95" s="135"/>
      <c r="L95" s="135"/>
      <c r="M95" s="135"/>
      <c r="N95" s="135"/>
      <c r="O95" s="135"/>
      <c r="P95" s="135"/>
      <c r="Q95" s="135"/>
      <c r="R95" s="135"/>
      <c r="S95" s="135"/>
      <c r="T95" s="135"/>
      <c r="U95" s="135"/>
      <c r="V95" s="135"/>
      <c r="W95" s="135"/>
      <c r="X95" s="7" t="b">
        <f t="shared" si="23"/>
        <v>0</v>
      </c>
    </row>
    <row r="96" spans="1:24" ht="13.5" customHeight="1" thickBot="1" x14ac:dyDescent="0.3">
      <c r="A96" s="90"/>
      <c r="B96" s="93">
        <v>2903</v>
      </c>
      <c r="C96" s="182"/>
      <c r="D96" s="183"/>
      <c r="E96" s="183"/>
      <c r="F96" s="184"/>
      <c r="G96" s="32"/>
      <c r="H96" s="135"/>
      <c r="I96" s="135"/>
      <c r="J96" s="135"/>
      <c r="K96" s="135"/>
      <c r="L96" s="135"/>
      <c r="M96" s="135"/>
      <c r="N96" s="135"/>
      <c r="O96" s="135"/>
      <c r="P96" s="135"/>
      <c r="Q96" s="135"/>
      <c r="R96" s="135"/>
      <c r="S96" s="135"/>
      <c r="T96" s="135"/>
      <c r="U96" s="135"/>
      <c r="V96" s="135"/>
      <c r="W96" s="135"/>
      <c r="X96" s="7" t="b">
        <f t="shared" si="23"/>
        <v>0</v>
      </c>
    </row>
    <row r="97" spans="1:24" ht="13.5" customHeight="1" thickBot="1" x14ac:dyDescent="0.3">
      <c r="A97" s="90"/>
      <c r="B97" s="92">
        <v>2904</v>
      </c>
      <c r="C97" s="182"/>
      <c r="D97" s="183"/>
      <c r="E97" s="183"/>
      <c r="F97" s="184"/>
      <c r="G97" s="32"/>
      <c r="H97" s="135"/>
      <c r="I97" s="135"/>
      <c r="J97" s="135"/>
      <c r="K97" s="135"/>
      <c r="L97" s="135"/>
      <c r="M97" s="135"/>
      <c r="N97" s="135"/>
      <c r="O97" s="135"/>
      <c r="P97" s="135"/>
      <c r="Q97" s="135"/>
      <c r="R97" s="135"/>
      <c r="S97" s="135"/>
      <c r="T97" s="135"/>
      <c r="U97" s="135"/>
      <c r="V97" s="135"/>
      <c r="W97" s="135"/>
      <c r="X97" s="7" t="b">
        <f t="shared" si="23"/>
        <v>0</v>
      </c>
    </row>
    <row r="98" spans="1:24" ht="13.5" customHeight="1" thickBot="1" x14ac:dyDescent="0.3">
      <c r="A98" s="90"/>
      <c r="B98" s="93">
        <v>2905</v>
      </c>
      <c r="C98" s="182"/>
      <c r="D98" s="183"/>
      <c r="E98" s="183"/>
      <c r="F98" s="184"/>
      <c r="G98" s="32"/>
      <c r="H98" s="135"/>
      <c r="I98" s="135"/>
      <c r="J98" s="135"/>
      <c r="K98" s="135"/>
      <c r="L98" s="135"/>
      <c r="M98" s="135"/>
      <c r="N98" s="135"/>
      <c r="O98" s="135"/>
      <c r="P98" s="135"/>
      <c r="Q98" s="135"/>
      <c r="R98" s="135"/>
      <c r="S98" s="135"/>
      <c r="T98" s="135"/>
      <c r="U98" s="135"/>
      <c r="V98" s="135"/>
      <c r="W98" s="135"/>
      <c r="X98" s="7" t="b">
        <f t="shared" si="23"/>
        <v>0</v>
      </c>
    </row>
    <row r="99" spans="1:24" ht="13.5" customHeight="1" thickBot="1" x14ac:dyDescent="0.3">
      <c r="A99" s="90"/>
      <c r="B99" s="93">
        <v>2918</v>
      </c>
      <c r="C99" s="143" t="s">
        <v>105</v>
      </c>
      <c r="D99" s="198"/>
      <c r="E99" s="198"/>
      <c r="F99" s="199"/>
      <c r="G99" s="32"/>
      <c r="H99" s="135"/>
      <c r="I99" s="135"/>
      <c r="J99" s="135"/>
      <c r="K99" s="135"/>
      <c r="L99" s="135"/>
      <c r="M99" s="135"/>
      <c r="N99" s="135"/>
      <c r="O99" s="135"/>
      <c r="P99" s="135"/>
      <c r="Q99" s="135"/>
      <c r="R99" s="135"/>
      <c r="S99" s="135"/>
      <c r="T99" s="135"/>
      <c r="U99" s="135"/>
      <c r="V99" s="135"/>
      <c r="W99" s="135"/>
      <c r="X99" s="7" t="b">
        <f t="shared" si="23"/>
        <v>1</v>
      </c>
    </row>
    <row r="100" spans="1:24" ht="13.5" customHeight="1" thickBot="1" x14ac:dyDescent="0.3">
      <c r="A100" s="90"/>
      <c r="B100" s="92">
        <v>2919</v>
      </c>
      <c r="C100" s="143" t="s">
        <v>106</v>
      </c>
      <c r="D100" s="198"/>
      <c r="E100" s="198"/>
      <c r="F100" s="199"/>
      <c r="G100" s="118" t="str">
        <f t="shared" ref="G100:W100" si="24">IF(COUNT(G94:G99)&gt;0,SUM(G94:G99),"NR")</f>
        <v>NR</v>
      </c>
      <c r="H100" s="37" t="str">
        <f t="shared" si="24"/>
        <v>NR</v>
      </c>
      <c r="I100" s="37" t="str">
        <f t="shared" si="24"/>
        <v>NR</v>
      </c>
      <c r="J100" s="37" t="str">
        <f t="shared" si="24"/>
        <v>NR</v>
      </c>
      <c r="K100" s="37" t="str">
        <f t="shared" si="24"/>
        <v>NR</v>
      </c>
      <c r="L100" s="37" t="str">
        <f t="shared" si="24"/>
        <v>NR</v>
      </c>
      <c r="M100" s="37" t="str">
        <f t="shared" si="24"/>
        <v>NR</v>
      </c>
      <c r="N100" s="37" t="str">
        <f t="shared" si="24"/>
        <v>NR</v>
      </c>
      <c r="O100" s="37" t="str">
        <f t="shared" si="24"/>
        <v>NR</v>
      </c>
      <c r="P100" s="37" t="str">
        <f t="shared" si="24"/>
        <v>NR</v>
      </c>
      <c r="Q100" s="37" t="str">
        <f t="shared" si="24"/>
        <v>NR</v>
      </c>
      <c r="R100" s="37" t="str">
        <f>IF(COUNT(R94:R99)&gt;0,SUM(R94:R99),"NR")</f>
        <v>NR</v>
      </c>
      <c r="S100" s="37" t="str">
        <f t="shared" si="24"/>
        <v>NR</v>
      </c>
      <c r="T100" s="37" t="str">
        <f t="shared" si="24"/>
        <v>NR</v>
      </c>
      <c r="U100" s="37" t="str">
        <f t="shared" si="24"/>
        <v>NR</v>
      </c>
      <c r="V100" s="37" t="str">
        <f t="shared" si="24"/>
        <v>NR</v>
      </c>
      <c r="W100" s="37" t="str">
        <f t="shared" si="24"/>
        <v>NR</v>
      </c>
    </row>
    <row r="101" spans="1:24" ht="13.5" customHeight="1" thickBot="1" x14ac:dyDescent="0.3">
      <c r="A101" s="90" t="s">
        <v>107</v>
      </c>
      <c r="B101" s="119"/>
      <c r="C101" s="120"/>
      <c r="D101" s="121"/>
      <c r="E101" s="121"/>
      <c r="F101" s="122"/>
      <c r="G101" s="116"/>
      <c r="H101" s="117"/>
      <c r="I101" s="117"/>
      <c r="J101" s="117"/>
      <c r="K101" s="117"/>
      <c r="L101" s="117"/>
      <c r="M101" s="117"/>
      <c r="N101" s="117"/>
      <c r="O101" s="117"/>
      <c r="P101" s="117"/>
      <c r="Q101" s="117"/>
      <c r="R101" s="117"/>
      <c r="S101" s="117"/>
      <c r="T101" s="117"/>
      <c r="U101" s="117"/>
      <c r="V101" s="117"/>
      <c r="W101" s="117"/>
    </row>
    <row r="102" spans="1:24" ht="13.5" customHeight="1" thickBot="1" x14ac:dyDescent="0.3">
      <c r="A102" s="90"/>
      <c r="B102" s="93">
        <v>2921</v>
      </c>
      <c r="C102" s="182"/>
      <c r="D102" s="183"/>
      <c r="E102" s="183"/>
      <c r="F102" s="184"/>
      <c r="G102" s="32"/>
      <c r="H102" s="135"/>
      <c r="I102" s="135"/>
      <c r="J102" s="135"/>
      <c r="K102" s="135"/>
      <c r="L102" s="135"/>
      <c r="M102" s="135"/>
      <c r="N102" s="135"/>
      <c r="O102" s="135"/>
      <c r="P102" s="135"/>
      <c r="Q102" s="135"/>
      <c r="R102" s="135"/>
      <c r="S102" s="135"/>
      <c r="T102" s="135"/>
      <c r="U102" s="135"/>
      <c r="V102" s="135"/>
      <c r="W102" s="135"/>
      <c r="X102" s="7" t="b">
        <f t="shared" ref="X102:X107" si="25">NOT(ISBLANK(C102))</f>
        <v>0</v>
      </c>
    </row>
    <row r="103" spans="1:24" ht="13.5" customHeight="1" thickBot="1" x14ac:dyDescent="0.3">
      <c r="A103" s="90"/>
      <c r="B103" s="93">
        <v>2922</v>
      </c>
      <c r="C103" s="182"/>
      <c r="D103" s="183"/>
      <c r="E103" s="183"/>
      <c r="F103" s="184"/>
      <c r="G103" s="32"/>
      <c r="H103" s="135"/>
      <c r="I103" s="135"/>
      <c r="J103" s="135"/>
      <c r="K103" s="135"/>
      <c r="L103" s="135"/>
      <c r="M103" s="135"/>
      <c r="N103" s="135"/>
      <c r="O103" s="135"/>
      <c r="P103" s="135"/>
      <c r="Q103" s="135"/>
      <c r="R103" s="135"/>
      <c r="S103" s="135"/>
      <c r="T103" s="135"/>
      <c r="U103" s="135"/>
      <c r="V103" s="135"/>
      <c r="W103" s="135"/>
      <c r="X103" s="7" t="b">
        <f t="shared" si="25"/>
        <v>0</v>
      </c>
    </row>
    <row r="104" spans="1:24" ht="13.5" customHeight="1" thickBot="1" x14ac:dyDescent="0.3">
      <c r="A104" s="90"/>
      <c r="B104" s="93">
        <v>2923</v>
      </c>
      <c r="C104" s="182"/>
      <c r="D104" s="183"/>
      <c r="E104" s="183"/>
      <c r="F104" s="184"/>
      <c r="G104" s="32"/>
      <c r="H104" s="135"/>
      <c r="I104" s="135"/>
      <c r="J104" s="135"/>
      <c r="K104" s="135"/>
      <c r="L104" s="135"/>
      <c r="M104" s="135"/>
      <c r="N104" s="135"/>
      <c r="O104" s="135"/>
      <c r="P104" s="135"/>
      <c r="Q104" s="135"/>
      <c r="R104" s="135"/>
      <c r="S104" s="135"/>
      <c r="T104" s="135"/>
      <c r="U104" s="135"/>
      <c r="V104" s="135"/>
      <c r="W104" s="135"/>
      <c r="X104" s="7" t="b">
        <f t="shared" si="25"/>
        <v>0</v>
      </c>
    </row>
    <row r="105" spans="1:24" ht="13.5" customHeight="1" thickBot="1" x14ac:dyDescent="0.3">
      <c r="A105" s="90"/>
      <c r="B105" s="93">
        <v>2924</v>
      </c>
      <c r="C105" s="182"/>
      <c r="D105" s="183"/>
      <c r="E105" s="183"/>
      <c r="F105" s="184"/>
      <c r="G105" s="32"/>
      <c r="H105" s="135"/>
      <c r="I105" s="135"/>
      <c r="J105" s="135"/>
      <c r="K105" s="135"/>
      <c r="L105" s="135"/>
      <c r="M105" s="135"/>
      <c r="N105" s="135"/>
      <c r="O105" s="135"/>
      <c r="P105" s="135"/>
      <c r="Q105" s="135"/>
      <c r="R105" s="135"/>
      <c r="S105" s="135"/>
      <c r="T105" s="135"/>
      <c r="U105" s="135"/>
      <c r="V105" s="135"/>
      <c r="W105" s="135"/>
      <c r="X105" s="7" t="b">
        <f t="shared" si="25"/>
        <v>0</v>
      </c>
    </row>
    <row r="106" spans="1:24" ht="13.5" customHeight="1" thickBot="1" x14ac:dyDescent="0.3">
      <c r="A106" s="90"/>
      <c r="B106" s="93">
        <v>2925</v>
      </c>
      <c r="C106" s="182"/>
      <c r="D106" s="183"/>
      <c r="E106" s="183"/>
      <c r="F106" s="184"/>
      <c r="G106" s="32"/>
      <c r="H106" s="135"/>
      <c r="I106" s="135"/>
      <c r="J106" s="135"/>
      <c r="K106" s="135"/>
      <c r="L106" s="135"/>
      <c r="M106" s="135"/>
      <c r="N106" s="135"/>
      <c r="O106" s="135"/>
      <c r="P106" s="135"/>
      <c r="Q106" s="135"/>
      <c r="R106" s="135"/>
      <c r="S106" s="135"/>
      <c r="T106" s="135"/>
      <c r="U106" s="135"/>
      <c r="V106" s="135"/>
      <c r="W106" s="135"/>
      <c r="X106" s="7" t="b">
        <f t="shared" si="25"/>
        <v>0</v>
      </c>
    </row>
    <row r="107" spans="1:24" ht="13.5" customHeight="1" thickBot="1" x14ac:dyDescent="0.3">
      <c r="A107" s="90"/>
      <c r="B107" s="92">
        <v>2938</v>
      </c>
      <c r="C107" s="143" t="s">
        <v>108</v>
      </c>
      <c r="D107" s="198"/>
      <c r="E107" s="198"/>
      <c r="F107" s="199"/>
      <c r="G107" s="32"/>
      <c r="H107" s="135"/>
      <c r="I107" s="135"/>
      <c r="J107" s="135"/>
      <c r="K107" s="135"/>
      <c r="L107" s="135"/>
      <c r="M107" s="135"/>
      <c r="N107" s="135"/>
      <c r="O107" s="135"/>
      <c r="P107" s="135"/>
      <c r="Q107" s="135"/>
      <c r="R107" s="135"/>
      <c r="S107" s="135"/>
      <c r="T107" s="135"/>
      <c r="U107" s="135"/>
      <c r="V107" s="135"/>
      <c r="W107" s="135"/>
      <c r="X107" s="7" t="b">
        <f t="shared" si="25"/>
        <v>1</v>
      </c>
    </row>
    <row r="108" spans="1:24" ht="13.5" customHeight="1" thickBot="1" x14ac:dyDescent="0.3">
      <c r="A108" s="90"/>
      <c r="B108" s="93">
        <v>2939</v>
      </c>
      <c r="C108" s="146" t="s">
        <v>109</v>
      </c>
      <c r="D108" s="193"/>
      <c r="E108" s="193"/>
      <c r="F108" s="194"/>
      <c r="G108" s="118" t="str">
        <f t="shared" ref="G108:W108" si="26">IF(COUNT(G102:G107)&gt;0,SUM(G102:G107),"NR")</f>
        <v>NR</v>
      </c>
      <c r="H108" s="37" t="str">
        <f t="shared" si="26"/>
        <v>NR</v>
      </c>
      <c r="I108" s="37" t="str">
        <f t="shared" si="26"/>
        <v>NR</v>
      </c>
      <c r="J108" s="37" t="str">
        <f t="shared" si="26"/>
        <v>NR</v>
      </c>
      <c r="K108" s="37" t="str">
        <f t="shared" si="26"/>
        <v>NR</v>
      </c>
      <c r="L108" s="37" t="str">
        <f t="shared" si="26"/>
        <v>NR</v>
      </c>
      <c r="M108" s="37" t="str">
        <f t="shared" si="26"/>
        <v>NR</v>
      </c>
      <c r="N108" s="37" t="str">
        <f t="shared" si="26"/>
        <v>NR</v>
      </c>
      <c r="O108" s="37" t="str">
        <f t="shared" si="26"/>
        <v>NR</v>
      </c>
      <c r="P108" s="37" t="str">
        <f t="shared" si="26"/>
        <v>NR</v>
      </c>
      <c r="Q108" s="37" t="str">
        <f t="shared" si="26"/>
        <v>NR</v>
      </c>
      <c r="R108" s="37" t="str">
        <f>IF(COUNT(R102:R107)&gt;0,SUM(R102:R107),"NR")</f>
        <v>NR</v>
      </c>
      <c r="S108" s="37" t="str">
        <f t="shared" ref="S108" si="27">IF(COUNT(S102:S107)&gt;0,SUM(S102:S107),"NR")</f>
        <v>NR</v>
      </c>
      <c r="T108" s="37" t="str">
        <f t="shared" si="26"/>
        <v>NR</v>
      </c>
      <c r="U108" s="37" t="str">
        <f t="shared" si="26"/>
        <v>NR</v>
      </c>
      <c r="V108" s="37" t="str">
        <f t="shared" si="26"/>
        <v>NR</v>
      </c>
      <c r="W108" s="37" t="str">
        <f t="shared" si="26"/>
        <v>NR</v>
      </c>
    </row>
    <row r="109" spans="1:24" ht="13.5" customHeight="1" thickTop="1" thickBot="1" x14ac:dyDescent="0.3">
      <c r="A109" s="123"/>
      <c r="B109" s="124">
        <v>2999</v>
      </c>
      <c r="C109" s="195" t="s">
        <v>110</v>
      </c>
      <c r="D109" s="196"/>
      <c r="E109" s="196"/>
      <c r="F109" s="197"/>
      <c r="G109" s="125" t="str">
        <f t="shared" ref="G109:W109" si="28">IF(COUNT(G100:G108)&gt;0,SUM(G100)-SUM(G108),"NR")</f>
        <v>NR</v>
      </c>
      <c r="H109" s="70" t="str">
        <f t="shared" si="28"/>
        <v>NR</v>
      </c>
      <c r="I109" s="70" t="str">
        <f t="shared" si="28"/>
        <v>NR</v>
      </c>
      <c r="J109" s="70" t="str">
        <f t="shared" si="28"/>
        <v>NR</v>
      </c>
      <c r="K109" s="70" t="str">
        <f t="shared" si="28"/>
        <v>NR</v>
      </c>
      <c r="L109" s="70" t="str">
        <f t="shared" si="28"/>
        <v>NR</v>
      </c>
      <c r="M109" s="70" t="str">
        <f t="shared" ref="M109:N109" si="29">IF(COUNT(M100:M108)&gt;0,SUM(M100)-SUM(M108),"NR")</f>
        <v>NR</v>
      </c>
      <c r="N109" s="70" t="str">
        <f t="shared" si="29"/>
        <v>NR</v>
      </c>
      <c r="O109" s="70" t="str">
        <f t="shared" si="28"/>
        <v>NR</v>
      </c>
      <c r="P109" s="70" t="str">
        <f t="shared" si="28"/>
        <v>NR</v>
      </c>
      <c r="Q109" s="70" t="str">
        <f t="shared" si="28"/>
        <v>NR</v>
      </c>
      <c r="R109" s="70" t="str">
        <f>IF(COUNT(R100:R108)&gt;0,SUM(R100)-SUM(R108),"NR")</f>
        <v>NR</v>
      </c>
      <c r="S109" s="70" t="str">
        <f t="shared" ref="S109" si="30">IF(COUNT(S100:S108)&gt;0,SUM(S100)-SUM(S108),"NR")</f>
        <v>NR</v>
      </c>
      <c r="T109" s="70" t="str">
        <f t="shared" si="28"/>
        <v>NR</v>
      </c>
      <c r="U109" s="70" t="str">
        <f t="shared" si="28"/>
        <v>NR</v>
      </c>
      <c r="V109" s="70" t="str">
        <f t="shared" si="28"/>
        <v>NR</v>
      </c>
      <c r="W109" s="70" t="str">
        <f t="shared" si="28"/>
        <v>NR</v>
      </c>
    </row>
    <row r="110" spans="1:24" hidden="1" x14ac:dyDescent="0.25">
      <c r="A110" s="131"/>
      <c r="B110" s="131"/>
      <c r="C110" s="131"/>
      <c r="D110" s="131"/>
      <c r="E110" s="131"/>
      <c r="F110" s="13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</row>
  </sheetData>
  <mergeCells count="123">
    <mergeCell ref="C108:F108"/>
    <mergeCell ref="C109:F109"/>
    <mergeCell ref="C102:F102"/>
    <mergeCell ref="C103:F103"/>
    <mergeCell ref="C104:F104"/>
    <mergeCell ref="C105:F105"/>
    <mergeCell ref="C106:F106"/>
    <mergeCell ref="C107:F107"/>
    <mergeCell ref="C95:F95"/>
    <mergeCell ref="C96:F96"/>
    <mergeCell ref="C97:F97"/>
    <mergeCell ref="C98:F98"/>
    <mergeCell ref="C99:F99"/>
    <mergeCell ref="C100:F100"/>
    <mergeCell ref="C86:F86"/>
    <mergeCell ref="C87:F87"/>
    <mergeCell ref="C88:F88"/>
    <mergeCell ref="C89:F89"/>
    <mergeCell ref="C90:F90"/>
    <mergeCell ref="C94:F94"/>
    <mergeCell ref="C80:F80"/>
    <mergeCell ref="C81:F81"/>
    <mergeCell ref="C82:F82"/>
    <mergeCell ref="C83:F83"/>
    <mergeCell ref="C84:F84"/>
    <mergeCell ref="C85:F85"/>
    <mergeCell ref="C70:F70"/>
    <mergeCell ref="C73:F73"/>
    <mergeCell ref="C74:F74"/>
    <mergeCell ref="C75:F75"/>
    <mergeCell ref="C76:F76"/>
    <mergeCell ref="C77:F77"/>
    <mergeCell ref="C64:F64"/>
    <mergeCell ref="C65:F65"/>
    <mergeCell ref="C66:F66"/>
    <mergeCell ref="C67:F67"/>
    <mergeCell ref="C68:F68"/>
    <mergeCell ref="C69:F69"/>
    <mergeCell ref="U57:U58"/>
    <mergeCell ref="W57:W58"/>
    <mergeCell ref="C60:F60"/>
    <mergeCell ref="C61:F61"/>
    <mergeCell ref="C62:F62"/>
    <mergeCell ref="C63:F63"/>
    <mergeCell ref="L57:L58"/>
    <mergeCell ref="O57:O58"/>
    <mergeCell ref="P57:P58"/>
    <mergeCell ref="Q57:Q58"/>
    <mergeCell ref="R57:R58"/>
    <mergeCell ref="T57:T58"/>
    <mergeCell ref="C49:F49"/>
    <mergeCell ref="G57:G58"/>
    <mergeCell ref="H57:H58"/>
    <mergeCell ref="I57:I58"/>
    <mergeCell ref="J57:J58"/>
    <mergeCell ref="K57:K58"/>
    <mergeCell ref="C43:F43"/>
    <mergeCell ref="C44:F44"/>
    <mergeCell ref="C45:F45"/>
    <mergeCell ref="C46:F46"/>
    <mergeCell ref="C47:F47"/>
    <mergeCell ref="C48:F48"/>
    <mergeCell ref="V38:V39"/>
    <mergeCell ref="W38:W39"/>
    <mergeCell ref="E39:F39"/>
    <mergeCell ref="C40:F40"/>
    <mergeCell ref="C41:F41"/>
    <mergeCell ref="C42:F42"/>
    <mergeCell ref="O38:O39"/>
    <mergeCell ref="P38:P39"/>
    <mergeCell ref="Q38:Q39"/>
    <mergeCell ref="R38:R39"/>
    <mergeCell ref="T38:T39"/>
    <mergeCell ref="U38:U39"/>
    <mergeCell ref="G38:G39"/>
    <mergeCell ref="H38:H39"/>
    <mergeCell ref="I38:I39"/>
    <mergeCell ref="J38:J39"/>
    <mergeCell ref="K38:K39"/>
    <mergeCell ref="L38:L39"/>
    <mergeCell ref="C33:F33"/>
    <mergeCell ref="C34:F34"/>
    <mergeCell ref="C35:F35"/>
    <mergeCell ref="C36:F36"/>
    <mergeCell ref="C37:F37"/>
    <mergeCell ref="C38:F38"/>
    <mergeCell ref="C24:F24"/>
    <mergeCell ref="C25:F25"/>
    <mergeCell ref="C26:F26"/>
    <mergeCell ref="C27:F27"/>
    <mergeCell ref="C28:F28"/>
    <mergeCell ref="C29:F29"/>
    <mergeCell ref="C17:F17"/>
    <mergeCell ref="C18:F18"/>
    <mergeCell ref="C22:F22"/>
    <mergeCell ref="C23:F23"/>
    <mergeCell ref="T7:T8"/>
    <mergeCell ref="U7:U8"/>
    <mergeCell ref="W7:W8"/>
    <mergeCell ref="A8:F8"/>
    <mergeCell ref="C9:F9"/>
    <mergeCell ref="C13:F13"/>
    <mergeCell ref="L7:L8"/>
    <mergeCell ref="O7:O8"/>
    <mergeCell ref="P7:P8"/>
    <mergeCell ref="Q7:Q8"/>
    <mergeCell ref="R7:R8"/>
    <mergeCell ref="S7:S8"/>
    <mergeCell ref="A7:F7"/>
    <mergeCell ref="G7:G8"/>
    <mergeCell ref="H7:H8"/>
    <mergeCell ref="I7:I8"/>
    <mergeCell ref="J7:J8"/>
    <mergeCell ref="K7:K8"/>
    <mergeCell ref="A1:W1"/>
    <mergeCell ref="A2:W2"/>
    <mergeCell ref="A3:W3"/>
    <mergeCell ref="A4:W4"/>
    <mergeCell ref="A5:W5"/>
    <mergeCell ref="A6:B6"/>
    <mergeCell ref="C6:F6"/>
    <mergeCell ref="C15:F15"/>
    <mergeCell ref="C16:F16"/>
  </mergeCells>
  <conditionalFormatting sqref="A1">
    <cfRule type="expression" dxfId="4" priority="6" stopIfTrue="1">
      <formula>OR(ISBLANK(A1),EXACT(UPPER(A1),"&lt; NAME OF HMO &gt;"))</formula>
    </cfRule>
  </conditionalFormatting>
  <conditionalFormatting sqref="E12 E14 D39">
    <cfRule type="expression" dxfId="3" priority="7" stopIfTrue="1">
      <formula>ISBLANK(D12)</formula>
    </cfRule>
  </conditionalFormatting>
  <conditionalFormatting sqref="G60:W69 G73:W76 G80:W89 G94:W99 G102:W107">
    <cfRule type="expression" dxfId="2" priority="4" stopIfTrue="1">
      <formula>ISBLANK($C60)</formula>
    </cfRule>
  </conditionalFormatting>
  <conditionalFormatting sqref="V8">
    <cfRule type="expression" dxfId="1" priority="1" stopIfTrue="1">
      <formula>X10</formula>
    </cfRule>
  </conditionalFormatting>
  <conditionalFormatting sqref="V9 V12:V15 V18 V22:V29 V33:V49 V60:V70 V73:V77 V80:V90 V94:V100 V102:V109">
    <cfRule type="expression" dxfId="0" priority="2" stopIfTrue="1">
      <formula>NOT($X$10)</formula>
    </cfRule>
  </conditionalFormatting>
  <dataValidations count="5">
    <dataValidation type="custom" allowBlank="1" showInputMessage="1" showErrorMessage="1" errorTitle="Invalid Write-In Label" error="The Write-In label from this line must be entered before data may be entered." sqref="W60:W69 G94:U99 G102:U107 G73:U76 G80:U89 G60:U69 W80:W89 W73:W76 W94:W99 W102:W107" xr:uid="{3A4CFFE6-12F4-4903-A6ED-ECEF297D2001}">
      <formula1>$X60</formula1>
    </dataValidation>
    <dataValidation allowBlank="1" showInputMessage="1" showErrorMessage="1" promptTitle="Name of HMO" prompt="Please enter the Name of the HMO to whom this report belongs." sqref="A1" xr:uid="{C7E872AD-D0FD-4BC2-81B5-0BB2E24AF955}"/>
    <dataValidation type="custom" allowBlank="1" showInputMessage="1" showErrorMessage="1" errorTitle="Column 13-Other:   Invalid Label" error="The label for Column 13-Other: must be entered before data may be entered._x000a_" sqref="V48 V12:V15 V45 V42:V43 V36:V39 V33 V28 V22:V26" xr:uid="{2BF2F2AB-0EE4-4E1B-B767-F8F8B74B94A4}">
      <formula1>$X$10</formula1>
    </dataValidation>
    <dataValidation type="custom" allowBlank="1" showInputMessage="1" showErrorMessage="1" errorTitle="Invalid Entry" error="The label for column 13-Other: must be entered before data is entered." sqref="V9" xr:uid="{C439E251-9D26-430C-8A81-CE3F65D39C05}">
      <formula1>$X$10</formula1>
    </dataValidation>
    <dataValidation type="custom" allowBlank="1" showInputMessage="1" showErrorMessage="1" errorTitle="Invalid Labels" error="1. The label for Column 13-Other: must be entered before data may be entered_x000a__x000a_2. The Write-In label from this line must be entered before data may be entered." sqref="V60:V69 V80:V89 V73:V76 V94:V99 V102:V107" xr:uid="{697C6962-BF31-4EC8-84F7-FA6E3A638B32}">
      <formula1>AND($X$10,$X60,ISNUMBER(V60))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posaltitle xmlns="197dce87-66b0-4d13-ab68-c175b121ab85" xsi:nil="true"/>
    <Subcategory xmlns="197dce87-66b0-4d13-ab68-c175b121ab85" xsi:nil="true"/>
    <lcf76f155ced4ddcb4097134ff3c332f xmlns="197dce87-66b0-4d13-ab68-c175b121ab85">
      <Terms xmlns="http://schemas.microsoft.com/office/infopath/2007/PartnerControls"/>
    </lcf76f155ced4ddcb4097134ff3c332f>
    <TopicorFocusArea xmlns="197dce87-66b0-4d13-ab68-c175b121ab85" xsi:nil="true"/>
    <PlanYear xmlns="197dce87-66b0-4d13-ab68-c175b121ab85">2025</PlanYear>
    <Category xmlns="197dce87-66b0-4d13-ab68-c175b121ab85" xsi:nil="true"/>
    <TaxCatchAll xmlns="d7a0ad8a-c71d-4ce7-94c7-383a5f46deff" xsi:nil="true"/>
    <Status xmlns="197dce87-66b0-4d13-ab68-c175b121ab85">Draft</Status>
    <AssignedTo xmlns="197dce87-66b0-4d13-ab68-c175b121ab85">
      <UserInfo>
        <DisplayName/>
        <AccountId xsi:nil="true"/>
        <AccountType/>
      </UserInfo>
    </AssignedTo>
    <DocTitle xmlns="197dce87-66b0-4d13-ab68-c175b121ab85">2024 Quartz Health Plan Statement of Revenue, Expenses and Net Income MCS (quartz24supp1.xlsx)</DocTitle>
    <_x0055_RL2 xmlns="197dce87-66b0-4d13-ab68-c175b121ab85">/facilities/insurance/managedcare/reports/financial/docs/2024/quartz24supp1.xlsx</_x0055_RL2>
    <Comments xmlns="197dce87-66b0-4d13-ab68-c175b121ab8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723ADC01041943B51344A809069549" ma:contentTypeVersion="26" ma:contentTypeDescription="Create a new document." ma:contentTypeScope="" ma:versionID="b21929227d415617418fc6f7546aee4a">
  <xsd:schema xmlns:xsd="http://www.w3.org/2001/XMLSchema" xmlns:xs="http://www.w3.org/2001/XMLSchema" xmlns:p="http://schemas.microsoft.com/office/2006/metadata/properties" xmlns:ns2="197dce87-66b0-4d13-ab68-c175b121ab85" xmlns:ns3="d7a0ad8a-c71d-4ce7-94c7-383a5f46deff" targetNamespace="http://schemas.microsoft.com/office/2006/metadata/properties" ma:root="true" ma:fieldsID="8bd803e11e45f031ec316af5f2903b50" ns2:_="" ns3:_="">
    <xsd:import namespace="197dce87-66b0-4d13-ab68-c175b121ab85"/>
    <xsd:import namespace="d7a0ad8a-c71d-4ce7-94c7-383a5f46de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Status" minOccurs="0"/>
                <xsd:element ref="ns2:AssignedTo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PlanYear" minOccurs="0"/>
                <xsd:element ref="ns2:Category" minOccurs="0"/>
                <xsd:element ref="ns2:Subcategory" minOccurs="0"/>
                <xsd:element ref="ns2:Proposaltitle" minOccurs="0"/>
                <xsd:element ref="ns2:TopicorFocusArea" minOccurs="0"/>
                <xsd:element ref="ns2:DocTitle" minOccurs="0"/>
                <xsd:element ref="ns2:_x0055_RL2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dce87-66b0-4d13-ab68-c175b121a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8" nillable="true" ma:displayName="Status" ma:default="Draft" ma:format="Dropdown" ma:internalName="Status">
      <xsd:simpleType>
        <xsd:restriction base="dms:Choice">
          <xsd:enumeration value="In Progress"/>
          <xsd:enumeration value="Completed"/>
          <xsd:enumeration value="Draft"/>
          <xsd:enumeration value="Template"/>
        </xsd:restriction>
      </xsd:simpleType>
    </xsd:element>
    <xsd:element name="AssignedTo" ma:index="19" nillable="true" ma:displayName="Assigned To" ma:format="Dropdown" ma:list="UserInfo" ma:SharePointGroup="0" ma:internalName="Assigned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19cb8a3-2c43-49ff-bdd4-56a41dc47c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PlanYear" ma:index="24" nillable="true" ma:displayName="Plan Year" ma:default="2025" ma:format="Dropdown" ma:internalName="PlanYear">
      <xsd:simpleType>
        <xsd:restriction base="dms:Text">
          <xsd:maxLength value="255"/>
        </xsd:restriction>
      </xsd:simpleType>
    </xsd:element>
    <xsd:element name="Category" ma:index="25" nillable="true" ma:displayName="Category" ma:format="Dropdown" ma:internalName="Category">
      <xsd:simpleType>
        <xsd:restriction base="dms:Text">
          <xsd:maxLength value="200"/>
        </xsd:restriction>
      </xsd:simpleType>
    </xsd:element>
    <xsd:element name="Subcategory" ma:index="26" nillable="true" ma:displayName="Subcategory" ma:format="Dropdown" ma:internalName="Subcategory">
      <xsd:simpleType>
        <xsd:restriction base="dms:Text">
          <xsd:maxLength value="255"/>
        </xsd:restriction>
      </xsd:simpleType>
    </xsd:element>
    <xsd:element name="Proposaltitle" ma:index="27" nillable="true" ma:displayName="Document Type" ma:description="Focus area of documents" ma:format="Dropdown" ma:internalName="Proposaltitle">
      <xsd:simpleType>
        <xsd:restriction base="dms:Choice">
          <xsd:enumeration value="Project Documentation"/>
          <xsd:enumeration value="NSA Overviews"/>
          <xsd:enumeration value="Education and Webinars"/>
          <xsd:enumeration value="Presentation given by MDH"/>
          <xsd:enumeration value="NSA Data Collection"/>
          <xsd:enumeration value="Communications"/>
          <xsd:enumeration value="Guidance Documents"/>
          <xsd:enumeration value="Engagement campaign"/>
          <xsd:enumeration value="RSA Tools"/>
        </xsd:restriction>
      </xsd:simpleType>
    </xsd:element>
    <xsd:element name="TopicorFocusArea" ma:index="28" nillable="true" ma:displayName="Topic or Focus Area" ma:format="Dropdown" ma:internalName="TopicorFocus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inder and Forms Review"/>
                    <xsd:enumeration value="Complaints about Providers"/>
                    <xsd:enumeration value="Appeals"/>
                    <xsd:enumeration value="Good Faith Estimates"/>
                    <xsd:enumeration value="Other Provider Issues"/>
                    <xsd:enumeration value="Other Health Plan Issues"/>
                    <xsd:enumeration value="IDR arbitration"/>
                    <xsd:enumeration value="Provider impact"/>
                    <xsd:enumeration value="Consumer Impact"/>
                  </xsd:restriction>
                </xsd:simpleType>
              </xsd:element>
            </xsd:sequence>
          </xsd:extension>
        </xsd:complexContent>
      </xsd:complexType>
    </xsd:element>
    <xsd:element name="DocTitle" ma:index="29" nillable="true" ma:displayName="Doc Title" ma:description="Doc Properties entered as " ma:format="Dropdown" ma:internalName="DocTitle">
      <xsd:simpleType>
        <xsd:restriction base="dms:Text">
          <xsd:maxLength value="255"/>
        </xsd:restriction>
      </xsd:simpleType>
    </xsd:element>
    <xsd:element name="_x0055_RL2" ma:index="30" nillable="true" ma:displayName="URL/Alias" ma:description="Drupal URL " ma:format="Dropdown" ma:internalName="_x0055_RL2">
      <xsd:simpleType>
        <xsd:restriction base="dms:Text">
          <xsd:maxLength value="255"/>
        </xsd:restriction>
      </xsd:simpleType>
    </xsd:element>
    <xsd:element name="Comments" ma:index="31" nillable="true" ma:displayName="Comments " ma:format="Dropdown" ma:internalName="Comment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0ad8a-c71d-4ce7-94c7-383a5f46de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671c9ec-b9d1-4a9a-b322-116a96ad730f}" ma:internalName="TaxCatchAll" ma:showField="CatchAllData" ma:web="d7a0ad8a-c71d-4ce7-94c7-383a5f46de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F34333-1D1D-4D71-B5C1-909E6B00FC5D}">
  <ds:schemaRefs>
    <ds:schemaRef ds:uri="http://www.w3.org/XML/1998/namespace"/>
    <ds:schemaRef ds:uri="http://purl.org/dc/elements/1.1/"/>
    <ds:schemaRef ds:uri="http://purl.org/dc/terms/"/>
    <ds:schemaRef ds:uri="http://schemas.openxmlformats.org/package/2006/metadata/core-properties"/>
    <ds:schemaRef ds:uri="197dce87-66b0-4d13-ab68-c175b121ab85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d7a0ad8a-c71d-4ce7-94c7-383a5f46deff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0E9E99F-856B-470E-BB93-8B78EBC6F3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7312BB-5154-4697-8BAC-EAB28B28D5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dce87-66b0-4d13-ab68-c175b121ab85"/>
    <ds:schemaRef ds:uri="d7a0ad8a-c71d-4ce7-94c7-383a5f46de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eb14b046-24c4-4519-8f26-b89c2159828c}" enabled="0" method="" siteId="{eb14b046-24c4-4519-8f26-b89c2159828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Revenue, Expenses &amp; Net Income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Quartz Health Plan Statement of Revenue, Expenses and Net Income</dc:title>
  <dc:subject/>
  <dc:creator>HEALTH.MCS@state.mn.us</dc:creator>
  <cp:keywords/>
  <dc:description/>
  <cp:lastModifiedBy>Foster, Morgan (MDH)</cp:lastModifiedBy>
  <cp:revision/>
  <dcterms:created xsi:type="dcterms:W3CDTF">2024-11-14T17:52:52Z</dcterms:created>
  <dcterms:modified xsi:type="dcterms:W3CDTF">2025-06-24T21:19:33Z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0x0101004A723ADC01041943B51344A809069549</vt:lpwstr>
  </property>
  <property fmtid="{D5CDD505-2E9C-101B-9397-08002B2CF9AE}" pid="5" name="MediaServiceImageTags">
    <vt:lpwstr/>
  </property>
  <property fmtid="{D5CDD505-2E9C-101B-9397-08002B2CF9AE}" pid="6" name="URL">
    <vt:lpwstr>, </vt:lpwstr>
  </property>
</Properties>
</file>