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IA\POOL\www\docs\facilities\insurance\managedcare\docs\2024\Supplemental\"/>
    </mc:Choice>
  </mc:AlternateContent>
  <xr:revisionPtr revIDLastSave="0" documentId="13_ncr:1_{87F89B0E-8A17-4303-B2C5-A2633CE2B2F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Exhibit" sheetId="1" r:id="rId1"/>
    <sheet name="Explanations" sheetId="3" r:id="rId2"/>
    <sheet name="Instructions" sheetId="2" r:id="rId3"/>
  </sheets>
  <definedNames>
    <definedName name="ID" localSheetId="0" hidden="1">"bbd4b627-c27d-4d9b-908a-06871d852924"</definedName>
    <definedName name="ID" localSheetId="1" hidden="1">"b9eb6c8d-0964-498e-903e-401714ba7438"</definedName>
    <definedName name="ID" localSheetId="2" hidden="1">"3a7f4663-fc75-4c35-a7fa-ed774746cf4b"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1" l="1"/>
  <c r="C39" i="1" l="1"/>
  <c r="C44" i="1"/>
  <c r="C43" i="1"/>
  <c r="C42" i="1"/>
  <c r="C41" i="1"/>
  <c r="S16" i="1"/>
  <c r="Q16" i="1"/>
  <c r="P16" i="1"/>
  <c r="H16" i="1"/>
  <c r="C40" i="1" l="1"/>
  <c r="R16" i="1" l="1"/>
  <c r="C9" i="1" l="1"/>
  <c r="C14" i="1" l="1"/>
  <c r="C13" i="1" l="1"/>
  <c r="L16" i="1"/>
  <c r="K16" i="1"/>
  <c r="N16" i="1"/>
  <c r="I16" i="1"/>
  <c r="M16" i="1"/>
  <c r="G16" i="1"/>
  <c r="O16" i="1"/>
  <c r="C15" i="1" l="1"/>
  <c r="C12" i="1" l="1"/>
  <c r="C11" i="1"/>
  <c r="D16" i="1"/>
  <c r="F16" i="1" l="1"/>
  <c r="C10" i="1" l="1"/>
  <c r="C16" i="1" s="1"/>
  <c r="E16" i="1"/>
  <c r="D33" i="1" l="1"/>
  <c r="D32" i="1"/>
  <c r="D37" i="1"/>
  <c r="D36" i="1"/>
  <c r="D35" i="1"/>
  <c r="D34" i="1"/>
  <c r="L33" i="1"/>
  <c r="M33" i="1"/>
  <c r="S33" i="1"/>
  <c r="N33" i="1"/>
  <c r="G33" i="1"/>
  <c r="O33" i="1"/>
  <c r="K33" i="1"/>
  <c r="H33" i="1"/>
  <c r="P33" i="1"/>
  <c r="I33" i="1"/>
  <c r="Q33" i="1"/>
  <c r="F33" i="1"/>
  <c r="J33" i="1"/>
  <c r="R33" i="1"/>
  <c r="M36" i="1"/>
  <c r="F36" i="1"/>
  <c r="N36" i="1"/>
  <c r="G36" i="1"/>
  <c r="O36" i="1"/>
  <c r="H36" i="1"/>
  <c r="P36" i="1"/>
  <c r="L36" i="1"/>
  <c r="I36" i="1"/>
  <c r="Q36" i="1"/>
  <c r="J36" i="1"/>
  <c r="R36" i="1"/>
  <c r="K36" i="1"/>
  <c r="S36" i="1"/>
  <c r="H37" i="1"/>
  <c r="P37" i="1"/>
  <c r="I37" i="1"/>
  <c r="Q37" i="1"/>
  <c r="F37" i="1"/>
  <c r="G37" i="1"/>
  <c r="J37" i="1"/>
  <c r="R37" i="1"/>
  <c r="O37" i="1"/>
  <c r="K37" i="1"/>
  <c r="S37" i="1"/>
  <c r="L37" i="1"/>
  <c r="M37" i="1"/>
  <c r="N37" i="1"/>
  <c r="I32" i="1"/>
  <c r="Q32" i="1"/>
  <c r="P32" i="1"/>
  <c r="J32" i="1"/>
  <c r="R32" i="1"/>
  <c r="K32" i="1"/>
  <c r="S32" i="1"/>
  <c r="H32" i="1"/>
  <c r="L32" i="1"/>
  <c r="M32" i="1"/>
  <c r="F32" i="1"/>
  <c r="N32" i="1"/>
  <c r="G32" i="1"/>
  <c r="O32" i="1"/>
  <c r="J35" i="1"/>
  <c r="R35" i="1"/>
  <c r="Q35" i="1"/>
  <c r="F35" i="1"/>
  <c r="K35" i="1"/>
  <c r="S35" i="1"/>
  <c r="L35" i="1"/>
  <c r="M35" i="1"/>
  <c r="N35" i="1"/>
  <c r="G35" i="1"/>
  <c r="O35" i="1"/>
  <c r="I35" i="1"/>
  <c r="H35" i="1"/>
  <c r="P35" i="1"/>
  <c r="G34" i="1"/>
  <c r="O34" i="1"/>
  <c r="N34" i="1"/>
  <c r="H34" i="1"/>
  <c r="P34" i="1"/>
  <c r="I34" i="1"/>
  <c r="Q34" i="1"/>
  <c r="J34" i="1"/>
  <c r="R34" i="1"/>
  <c r="K34" i="1"/>
  <c r="S34" i="1"/>
  <c r="L34" i="1"/>
  <c r="M34" i="1"/>
  <c r="F34" i="1"/>
  <c r="K27" i="1" l="1"/>
  <c r="K31" i="1"/>
  <c r="O27" i="1"/>
  <c r="O31" i="1"/>
  <c r="O38" i="1" s="1"/>
  <c r="O45" i="1" s="1"/>
  <c r="H27" i="1"/>
  <c r="H31" i="1"/>
  <c r="H38" i="1" s="1"/>
  <c r="H45" i="1" s="1"/>
  <c r="J27" i="1"/>
  <c r="J31" i="1"/>
  <c r="J38" i="1" s="1"/>
  <c r="J45" i="1" s="1"/>
  <c r="N27" i="1"/>
  <c r="N31" i="1"/>
  <c r="N38" i="1"/>
  <c r="N45" i="1" s="1"/>
  <c r="Q31" i="1"/>
  <c r="Q38" i="1" s="1"/>
  <c r="Q45" i="1" s="1"/>
  <c r="Q27" i="1"/>
  <c r="R27" i="1"/>
  <c r="R31" i="1"/>
  <c r="R38" i="1" s="1"/>
  <c r="R45" i="1" s="1"/>
  <c r="I27" i="1"/>
  <c r="I31" i="1"/>
  <c r="I38" i="1" s="1"/>
  <c r="I45" i="1" s="1"/>
  <c r="D31" i="1"/>
  <c r="D27" i="1"/>
  <c r="G27" i="1"/>
  <c r="G31" i="1"/>
  <c r="G38" i="1" s="1"/>
  <c r="G45" i="1" s="1"/>
  <c r="L27" i="1"/>
  <c r="L31" i="1"/>
  <c r="L38" i="1" s="1"/>
  <c r="L45" i="1" s="1"/>
  <c r="F27" i="1"/>
  <c r="F31" i="1"/>
  <c r="M27" i="1"/>
  <c r="M31" i="1"/>
  <c r="M38" i="1" s="1"/>
  <c r="M45" i="1" s="1"/>
  <c r="S31" i="1"/>
  <c r="S38" i="1" s="1"/>
  <c r="S45" i="1" s="1"/>
  <c r="S27" i="1"/>
  <c r="P27" i="1"/>
  <c r="P31" i="1"/>
  <c r="P38" i="1" s="1"/>
  <c r="P45" i="1" s="1"/>
  <c r="F38" i="1"/>
  <c r="F45" i="1" s="1"/>
  <c r="K38" i="1"/>
  <c r="K45" i="1" s="1"/>
  <c r="E32" i="1" l="1"/>
  <c r="C21" i="1"/>
  <c r="E33" i="1"/>
  <c r="C33" i="1" s="1"/>
  <c r="C22" i="1"/>
  <c r="E36" i="1"/>
  <c r="C36" i="1" s="1"/>
  <c r="C25" i="1"/>
  <c r="E34" i="1"/>
  <c r="C34" i="1" s="1"/>
  <c r="C23" i="1"/>
  <c r="E37" i="1"/>
  <c r="C37" i="1" s="1"/>
  <c r="C26" i="1"/>
  <c r="E35" i="1"/>
  <c r="C35" i="1" s="1"/>
  <c r="C24" i="1"/>
  <c r="D38" i="1"/>
  <c r="D45" i="1" s="1"/>
  <c r="E27" i="1" l="1"/>
  <c r="E31" i="1"/>
  <c r="C31" i="1" s="1"/>
  <c r="C20" i="1"/>
  <c r="C27" i="1"/>
  <c r="C38" i="1"/>
  <c r="C45" i="1" s="1"/>
  <c r="E38" i="1"/>
  <c r="E45" i="1" s="1"/>
  <c r="C32" i="1"/>
</calcChain>
</file>

<file path=xl/sharedStrings.xml><?xml version="1.0" encoding="utf-8"?>
<sst xmlns="http://schemas.openxmlformats.org/spreadsheetml/2006/main" count="107" uniqueCount="57">
  <si>
    <t>Non MN products</t>
  </si>
  <si>
    <t>Total MN products</t>
  </si>
  <si>
    <t>Medicare Cost</t>
  </si>
  <si>
    <t>MSHO</t>
  </si>
  <si>
    <t>SNBC MA only</t>
  </si>
  <si>
    <t>SNBC Integrated</t>
  </si>
  <si>
    <t>PMAP</t>
  </si>
  <si>
    <t>MNCare</t>
  </si>
  <si>
    <t>Dental</t>
  </si>
  <si>
    <t>Other</t>
  </si>
  <si>
    <t>Admin Services Only</t>
  </si>
  <si>
    <t>Sales expenses</t>
  </si>
  <si>
    <t>General business/office expense</t>
  </si>
  <si>
    <t>Consulting and professional fees</t>
  </si>
  <si>
    <t>Other expenses</t>
  </si>
  <si>
    <t>Commercial</t>
  </si>
  <si>
    <t>NAIC Total</t>
  </si>
  <si>
    <t>Total</t>
  </si>
  <si>
    <t>Line</t>
  </si>
  <si>
    <t>Total Indirect Expenses</t>
  </si>
  <si>
    <t>Total Direct Expenses</t>
  </si>
  <si>
    <t>Minnesota Supplement Report #1A</t>
  </si>
  <si>
    <t>Public Information, Minnesota Statutes § 62D.08</t>
  </si>
  <si>
    <t>Direct Non-Claim Expenses</t>
  </si>
  <si>
    <t>Reallocated Indirect Non-Claim Expenses</t>
  </si>
  <si>
    <t>Direct plus Indirect Non-Claim Expenses</t>
  </si>
  <si>
    <t>Total Non-Claim Expenses = Sum of Lines 17 to 23</t>
  </si>
  <si>
    <t>Revenues (Supp Report #1, Line 8)</t>
  </si>
  <si>
    <t>Incurred Claims (Supp Report #1, Line 18  + Line 22)</t>
  </si>
  <si>
    <t>Federal and Foreign Income Taxes Incurred</t>
  </si>
  <si>
    <t>Aggregate Write Ins for Other Income or (Expenses)</t>
  </si>
  <si>
    <t>Net Investment Gain/(Loss) (Allocated)</t>
  </si>
  <si>
    <t>REALLOCATION OF EXPENSES AND INVESTMENT INCOME</t>
  </si>
  <si>
    <t>Claims Adjustment Expenses</t>
  </si>
  <si>
    <t>Net Income = Lines 26+28+29-24-25-27-30</t>
  </si>
  <si>
    <t>Indirect expenses must be allocated by dollars of premium income, or premium-equivalent for ASO business.</t>
  </si>
  <si>
    <t>Investment gain must be allocated by the prior five years of net income.</t>
  </si>
  <si>
    <t xml:space="preserve">DRAFT </t>
  </si>
  <si>
    <t>Sales expenses:  commissions, marketing and advertising; cost of sales-related materials, postage, telephone and printing materials</t>
  </si>
  <si>
    <t>General business and office type expenses:  rent; non-sales related postage, express and telephone; non-sales related printing and office supplies; taxes (excluding state premium taxes and assessments), licenses and fees; traveling expenses; insurance, except on real estate; collection and bank service charges; group service and administration fees; real estate expenses; real estate taxes; equipment; occupancy, depreciation and amortization; cost of depreciation of ECP equipment and software</t>
  </si>
  <si>
    <t>Consulting and professional fees:  legal fees and expenses; certifications and accreditation fees; auditing, actuarial and other consulting fees; board, bureaus and association fees</t>
  </si>
  <si>
    <t>Outsourced services:  ECP; claims and other services</t>
  </si>
  <si>
    <t>Other expenses:  investment expenses not included elsewhere; aggregate write-ins for expenses; reimbursements by uninsured plans; reimbursements from fiscal intermediaries.</t>
  </si>
  <si>
    <t>State premium taxes and assessments</t>
  </si>
  <si>
    <t>Employee benefit expenses: salaries, wages and benefits</t>
  </si>
  <si>
    <t>These categorized administrative expenses should roll up into the general administrative expenses reported on line 21 on Minnesota Supplement Report #1, as well as the underwriting and investment exhibit part 3 – analysis of expenses, of the NAIC health blank. The categories are broken down as follows:</t>
  </si>
  <si>
    <t>Outsourced services</t>
  </si>
  <si>
    <t>Employee benefit expenses</t>
  </si>
  <si>
    <t>MSC+</t>
  </si>
  <si>
    <t>Medicare Advantage</t>
  </si>
  <si>
    <t>Medicare Supplement</t>
  </si>
  <si>
    <t>Medicare Part D</t>
  </si>
  <si>
    <t>For Dental: Please use "Explanations" tab to clarify any overlap reporting of Dental in other columns.</t>
  </si>
  <si>
    <t>Please use the space below to explain any discrepancies between what is reported in Supplement Report #1 and Supplement Report #1a</t>
  </si>
  <si>
    <t>Medica Community Health Plan</t>
  </si>
  <si>
    <t>For the Year Ending December 31, 2023</t>
  </si>
  <si>
    <t>Current as of 4/1/2024; for most recent version, go to https://www.health.state.mn.us/facilities/insurance/managedcare/reports/financial.html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</si>
</sst>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mmmm\ d\,\ yyyy;@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3"/>
      <color theme="1"/>
      <name val="Calibri"/>
      <family val="2"/>
      <scheme val="minor"/>
    </font>
    <font>
      <sz val="13"/>
      <color theme="1"/>
      <name val="Times New Roman"/>
      <family val="1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</cellStyleXfs>
  <cellXfs count="39">
    <xf numFmtId="0" fontId="0" fillId="0" borderId="0" xfId="0"/>
    <xf numFmtId="0" fontId="1" fillId="0" borderId="0" xfId="0" applyFont="1"/>
    <xf numFmtId="0" fontId="3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0" fillId="0" borderId="0" xfId="0" applyBorder="1"/>
    <xf numFmtId="0" fontId="3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0" fillId="0" borderId="0" xfId="0" applyBorder="1" applyAlignment="1"/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5" fillId="0" borderId="0" xfId="0" applyFont="1"/>
    <xf numFmtId="164" fontId="5" fillId="0" borderId="0" xfId="0" applyNumberFormat="1" applyFont="1"/>
    <xf numFmtId="0" fontId="2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8" fillId="0" borderId="0" xfId="0" applyFont="1"/>
    <xf numFmtId="0" fontId="9" fillId="0" borderId="0" xfId="0" applyFont="1" applyAlignment="1">
      <alignment wrapText="1"/>
    </xf>
    <xf numFmtId="0" fontId="2" fillId="0" borderId="8" xfId="0" applyFont="1" applyFill="1" applyBorder="1" applyAlignment="1">
      <alignment vertical="top" wrapText="1"/>
    </xf>
    <xf numFmtId="15" fontId="0" fillId="0" borderId="0" xfId="0" applyNumberFormat="1"/>
    <xf numFmtId="0" fontId="3" fillId="0" borderId="9" xfId="0" applyFont="1" applyBorder="1" applyAlignment="1">
      <alignment horizontal="center" vertical="top" wrapText="1"/>
    </xf>
    <xf numFmtId="0" fontId="10" fillId="0" borderId="0" xfId="0" applyFont="1"/>
    <xf numFmtId="165" fontId="2" fillId="0" borderId="3" xfId="1" applyNumberFormat="1" applyFont="1" applyBorder="1" applyAlignment="1">
      <alignment horizontal="center" vertical="top" wrapText="1"/>
    </xf>
    <xf numFmtId="165" fontId="3" fillId="2" borderId="3" xfId="1" applyNumberFormat="1" applyFont="1" applyFill="1" applyBorder="1" applyAlignment="1">
      <alignment horizontal="center" vertical="top" wrapText="1"/>
    </xf>
    <xf numFmtId="0" fontId="14" fillId="0" borderId="0" xfId="0" applyFont="1"/>
    <xf numFmtId="0" fontId="0" fillId="0" borderId="0" xfId="0" applyAlignment="1">
      <alignment horizontal="left" vertical="center"/>
    </xf>
  </cellXfs>
  <cellStyles count="5">
    <cellStyle name="Comma" xfId="1" builtinId="3"/>
    <cellStyle name="Comma 2" xfId="2" xr:uid="{00000000-0005-0000-0000-000001000000}"/>
    <cellStyle name="Normal" xfId="0" builtinId="0"/>
    <cellStyle name="Normal 5" xfId="4" xr:uid="{00000000-0005-0000-0000-000004000000}"/>
    <cellStyle name="Percent 2" xfId="3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56"/>
  <sheetViews>
    <sheetView tabSelected="1" zoomScale="80" zoomScaleNormal="80" workbookViewId="0">
      <selection activeCell="T1" sqref="T1:XFD1048576"/>
    </sheetView>
  </sheetViews>
  <sheetFormatPr defaultColWidth="0" defaultRowHeight="15" zeroHeight="1" x14ac:dyDescent="0.25"/>
  <cols>
    <col min="1" max="1" width="9.140625" customWidth="1"/>
    <col min="2" max="2" width="51.5703125" customWidth="1"/>
    <col min="3" max="3" width="15.140625" customWidth="1"/>
    <col min="4" max="4" width="18.5703125" bestFit="1" customWidth="1"/>
    <col min="5" max="5" width="14.85546875" customWidth="1"/>
    <col min="6" max="6" width="16.28515625" bestFit="1" customWidth="1"/>
    <col min="7" max="7" width="21.85546875" customWidth="1"/>
    <col min="8" max="10" width="12.7109375" customWidth="1"/>
    <col min="11" max="11" width="8" bestFit="1" customWidth="1"/>
    <col min="12" max="12" width="15" customWidth="1"/>
    <col min="13" max="14" width="12.7109375" customWidth="1"/>
    <col min="15" max="15" width="14.28515625" customWidth="1"/>
    <col min="16" max="17" width="12.7109375" customWidth="1"/>
    <col min="18" max="18" width="14.42578125" bestFit="1" customWidth="1"/>
    <col min="19" max="19" width="12.7109375" customWidth="1"/>
    <col min="20" max="23" width="12.7109375" hidden="1"/>
    <col min="24" max="16384" width="9.140625" hidden="1"/>
  </cols>
  <sheetData>
    <row r="1" spans="1:20" ht="15.75" x14ac:dyDescent="0.25">
      <c r="F1" s="8"/>
      <c r="G1" s="23" t="s">
        <v>54</v>
      </c>
      <c r="H1" s="8"/>
      <c r="I1" s="8"/>
      <c r="J1" s="8"/>
      <c r="K1" s="8"/>
      <c r="L1" s="8"/>
      <c r="M1" s="8"/>
      <c r="O1" s="8"/>
    </row>
    <row r="2" spans="1:20" ht="23.25" x14ac:dyDescent="0.35">
      <c r="B2" s="20"/>
      <c r="C2" s="19"/>
      <c r="F2" s="8"/>
      <c r="G2" s="10" t="s">
        <v>21</v>
      </c>
      <c r="H2" s="8"/>
      <c r="I2" s="8"/>
      <c r="J2" s="8"/>
      <c r="K2" s="8"/>
      <c r="L2" s="8"/>
      <c r="M2" s="8"/>
      <c r="N2" s="8"/>
      <c r="O2" s="8"/>
    </row>
    <row r="3" spans="1:20" ht="15.75" x14ac:dyDescent="0.25">
      <c r="C3" s="32"/>
      <c r="F3" s="8"/>
      <c r="G3" s="10" t="s">
        <v>32</v>
      </c>
      <c r="H3" s="8"/>
      <c r="I3" s="8"/>
      <c r="J3" s="8"/>
      <c r="K3" s="8"/>
      <c r="L3" s="8"/>
      <c r="M3" s="8"/>
      <c r="N3" s="8"/>
      <c r="O3" s="8"/>
    </row>
    <row r="4" spans="1:20" ht="15.75" x14ac:dyDescent="0.25">
      <c r="F4" s="8"/>
      <c r="G4" s="10" t="s">
        <v>55</v>
      </c>
      <c r="H4" s="8"/>
      <c r="I4" s="8"/>
      <c r="J4" s="8"/>
      <c r="K4" s="8"/>
      <c r="L4" s="8"/>
      <c r="M4" s="8"/>
      <c r="N4" s="8"/>
      <c r="O4" s="8"/>
    </row>
    <row r="5" spans="1:20" ht="15.75" x14ac:dyDescent="0.25">
      <c r="F5" s="8"/>
      <c r="G5" s="11" t="s">
        <v>22</v>
      </c>
      <c r="H5" s="8"/>
      <c r="I5" s="8"/>
      <c r="J5" s="8"/>
      <c r="K5" s="8"/>
      <c r="L5" s="8"/>
      <c r="M5" s="8"/>
      <c r="N5" s="8"/>
      <c r="O5" s="8"/>
    </row>
    <row r="6" spans="1:20" ht="15.75" x14ac:dyDescent="0.25">
      <c r="A6" s="4"/>
      <c r="E6" s="9"/>
      <c r="F6" s="8"/>
      <c r="G6" s="12"/>
      <c r="H6" s="8"/>
      <c r="I6" s="8"/>
      <c r="J6" s="8"/>
      <c r="K6" s="8"/>
      <c r="L6" s="8"/>
      <c r="M6" s="8"/>
      <c r="N6" s="8"/>
      <c r="O6" s="8"/>
      <c r="Q6" s="34" t="s">
        <v>52</v>
      </c>
    </row>
    <row r="7" spans="1:20" ht="15.75" x14ac:dyDescent="0.25">
      <c r="A7" s="5"/>
      <c r="B7" s="5"/>
      <c r="C7" s="17">
        <v>1</v>
      </c>
      <c r="D7" s="18">
        <v>2</v>
      </c>
      <c r="E7" s="18">
        <v>3</v>
      </c>
      <c r="F7" s="17">
        <v>4</v>
      </c>
      <c r="G7" s="18">
        <v>5</v>
      </c>
      <c r="H7" s="18">
        <v>6</v>
      </c>
      <c r="I7" s="17">
        <v>7</v>
      </c>
      <c r="J7" s="18">
        <v>8</v>
      </c>
      <c r="K7" s="18">
        <v>9</v>
      </c>
      <c r="L7" s="17">
        <v>10</v>
      </c>
      <c r="M7" s="18">
        <v>11</v>
      </c>
      <c r="N7" s="18">
        <v>12</v>
      </c>
      <c r="O7" s="17">
        <v>13</v>
      </c>
      <c r="P7" s="18">
        <v>14</v>
      </c>
      <c r="Q7" s="18">
        <v>15</v>
      </c>
      <c r="R7" s="17">
        <v>16</v>
      </c>
      <c r="S7" s="33">
        <v>17</v>
      </c>
    </row>
    <row r="8" spans="1:20" ht="30.75" customHeight="1" x14ac:dyDescent="0.25">
      <c r="A8" s="14" t="s">
        <v>18</v>
      </c>
      <c r="B8" s="14" t="s">
        <v>23</v>
      </c>
      <c r="C8" s="14" t="s">
        <v>17</v>
      </c>
      <c r="D8" s="14" t="s">
        <v>0</v>
      </c>
      <c r="E8" s="14" t="s">
        <v>1</v>
      </c>
      <c r="F8" s="14" t="s">
        <v>15</v>
      </c>
      <c r="G8" s="14" t="s">
        <v>49</v>
      </c>
      <c r="H8" s="14" t="s">
        <v>2</v>
      </c>
      <c r="I8" s="14" t="s">
        <v>50</v>
      </c>
      <c r="J8" s="14" t="s">
        <v>51</v>
      </c>
      <c r="K8" s="14" t="s">
        <v>3</v>
      </c>
      <c r="L8" s="14" t="s">
        <v>4</v>
      </c>
      <c r="M8" s="14" t="s">
        <v>5</v>
      </c>
      <c r="N8" s="14" t="s">
        <v>6</v>
      </c>
      <c r="O8" s="14" t="s">
        <v>48</v>
      </c>
      <c r="P8" s="14" t="s">
        <v>7</v>
      </c>
      <c r="Q8" s="14" t="s">
        <v>8</v>
      </c>
      <c r="R8" s="14" t="s">
        <v>9</v>
      </c>
      <c r="S8" s="14" t="s">
        <v>10</v>
      </c>
      <c r="T8" s="1"/>
    </row>
    <row r="9" spans="1:20" ht="17.100000000000001" customHeight="1" x14ac:dyDescent="0.25">
      <c r="A9" s="14">
        <v>1</v>
      </c>
      <c r="B9" s="15" t="s">
        <v>47</v>
      </c>
      <c r="C9" s="35">
        <f>SUM(D9:E9)</f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5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  <c r="S9" s="35">
        <v>0</v>
      </c>
    </row>
    <row r="10" spans="1:20" ht="17.100000000000001" customHeight="1" x14ac:dyDescent="0.25">
      <c r="A10" s="14">
        <v>2</v>
      </c>
      <c r="B10" s="15" t="s">
        <v>11</v>
      </c>
      <c r="C10" s="35">
        <f t="shared" ref="C10:C15" si="0">SUM(D10:E10)</f>
        <v>1754899.21</v>
      </c>
      <c r="D10" s="35">
        <v>1754899.21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</row>
    <row r="11" spans="1:20" ht="17.100000000000001" customHeight="1" x14ac:dyDescent="0.25">
      <c r="A11" s="14">
        <v>3</v>
      </c>
      <c r="B11" s="15" t="s">
        <v>12</v>
      </c>
      <c r="C11" s="35">
        <f t="shared" si="0"/>
        <v>3276102.5100000007</v>
      </c>
      <c r="D11" s="35">
        <v>3276102.5100000007</v>
      </c>
      <c r="E11" s="35">
        <v>0</v>
      </c>
      <c r="F11" s="35">
        <v>0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</v>
      </c>
      <c r="S11" s="35">
        <v>0</v>
      </c>
    </row>
    <row r="12" spans="1:20" ht="17.100000000000001" customHeight="1" x14ac:dyDescent="0.25">
      <c r="A12" s="14">
        <v>4</v>
      </c>
      <c r="B12" s="31" t="s">
        <v>43</v>
      </c>
      <c r="C12" s="35">
        <f t="shared" si="0"/>
        <v>279558.13</v>
      </c>
      <c r="D12" s="35">
        <v>279558.13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  <c r="R12" s="35">
        <v>0</v>
      </c>
      <c r="S12" s="35">
        <v>0</v>
      </c>
    </row>
    <row r="13" spans="1:20" ht="17.100000000000001" customHeight="1" x14ac:dyDescent="0.25">
      <c r="A13" s="14">
        <v>5</v>
      </c>
      <c r="B13" s="15" t="s">
        <v>13</v>
      </c>
      <c r="C13" s="35">
        <f t="shared" si="0"/>
        <v>0</v>
      </c>
      <c r="D13" s="35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</row>
    <row r="14" spans="1:20" ht="17.100000000000001" customHeight="1" x14ac:dyDescent="0.25">
      <c r="A14" s="14">
        <v>6</v>
      </c>
      <c r="B14" s="15" t="s">
        <v>46</v>
      </c>
      <c r="C14" s="35">
        <f t="shared" si="0"/>
        <v>991049.4299999997</v>
      </c>
      <c r="D14" s="35">
        <v>991049.4299999997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</row>
    <row r="15" spans="1:20" ht="17.100000000000001" customHeight="1" x14ac:dyDescent="0.25">
      <c r="A15" s="14">
        <v>7</v>
      </c>
      <c r="B15" s="15" t="s">
        <v>14</v>
      </c>
      <c r="C15" s="35">
        <f t="shared" si="0"/>
        <v>278918.88999999996</v>
      </c>
      <c r="D15" s="35">
        <v>278918.88999999996</v>
      </c>
      <c r="E15" s="35">
        <v>0</v>
      </c>
      <c r="F15" s="35">
        <v>0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</row>
    <row r="16" spans="1:20" s="1" customFormat="1" ht="17.100000000000001" customHeight="1" x14ac:dyDescent="0.25">
      <c r="A16" s="14">
        <v>8</v>
      </c>
      <c r="B16" s="16" t="s">
        <v>20</v>
      </c>
      <c r="C16" s="36">
        <f>SUM(C9:C15)</f>
        <v>6580528.1699999999</v>
      </c>
      <c r="D16" s="36">
        <f t="shared" ref="D16:S16" si="1">SUM(D9:D15)</f>
        <v>6580528.1699999999</v>
      </c>
      <c r="E16" s="36">
        <f t="shared" si="1"/>
        <v>0</v>
      </c>
      <c r="F16" s="36">
        <f t="shared" si="1"/>
        <v>0</v>
      </c>
      <c r="G16" s="36">
        <f t="shared" si="1"/>
        <v>0</v>
      </c>
      <c r="H16" s="36">
        <f t="shared" si="1"/>
        <v>0</v>
      </c>
      <c r="I16" s="36">
        <f t="shared" si="1"/>
        <v>0</v>
      </c>
      <c r="J16" s="36">
        <f t="shared" si="1"/>
        <v>0</v>
      </c>
      <c r="K16" s="36">
        <f t="shared" si="1"/>
        <v>0</v>
      </c>
      <c r="L16" s="36">
        <f t="shared" si="1"/>
        <v>0</v>
      </c>
      <c r="M16" s="36">
        <f t="shared" si="1"/>
        <v>0</v>
      </c>
      <c r="N16" s="36">
        <f>SUM(N9:N15)</f>
        <v>0</v>
      </c>
      <c r="O16" s="36">
        <f t="shared" si="1"/>
        <v>0</v>
      </c>
      <c r="P16" s="36">
        <f t="shared" si="1"/>
        <v>0</v>
      </c>
      <c r="Q16" s="36">
        <f t="shared" si="1"/>
        <v>0</v>
      </c>
      <c r="R16" s="36">
        <f t="shared" si="1"/>
        <v>0</v>
      </c>
      <c r="S16" s="36">
        <f t="shared" si="1"/>
        <v>0</v>
      </c>
    </row>
    <row r="17" spans="1:21" ht="17.100000000000001" customHeight="1" x14ac:dyDescent="0.25">
      <c r="A17" s="5"/>
      <c r="B17" s="3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4"/>
    </row>
    <row r="18" spans="1:21" ht="17.100000000000001" customHeight="1" x14ac:dyDescent="0.25">
      <c r="A18" s="5"/>
      <c r="B18" s="5"/>
      <c r="C18" s="17">
        <v>1</v>
      </c>
      <c r="D18" s="18">
        <v>2</v>
      </c>
      <c r="E18" s="18">
        <v>3</v>
      </c>
      <c r="F18" s="17">
        <v>4</v>
      </c>
      <c r="G18" s="18">
        <v>5</v>
      </c>
      <c r="H18" s="18">
        <v>6</v>
      </c>
      <c r="I18" s="17">
        <v>7</v>
      </c>
      <c r="J18" s="18">
        <v>8</v>
      </c>
      <c r="K18" s="18">
        <v>9</v>
      </c>
      <c r="L18" s="17">
        <v>10</v>
      </c>
      <c r="M18" s="18">
        <v>11</v>
      </c>
      <c r="N18" s="18">
        <v>12</v>
      </c>
      <c r="O18" s="17">
        <v>13</v>
      </c>
      <c r="P18" s="18">
        <v>14</v>
      </c>
      <c r="Q18" s="18">
        <v>15</v>
      </c>
      <c r="R18" s="17">
        <v>16</v>
      </c>
      <c r="S18" s="33">
        <v>17</v>
      </c>
      <c r="T18" s="1"/>
    </row>
    <row r="19" spans="1:21" ht="33" customHeight="1" x14ac:dyDescent="0.25">
      <c r="A19" s="14" t="s">
        <v>18</v>
      </c>
      <c r="B19" s="14" t="s">
        <v>24</v>
      </c>
      <c r="C19" s="14" t="s">
        <v>17</v>
      </c>
      <c r="D19" s="14" t="s">
        <v>0</v>
      </c>
      <c r="E19" s="14" t="s">
        <v>1</v>
      </c>
      <c r="F19" s="14" t="s">
        <v>15</v>
      </c>
      <c r="G19" s="14" t="s">
        <v>49</v>
      </c>
      <c r="H19" s="14" t="s">
        <v>2</v>
      </c>
      <c r="I19" s="14" t="s">
        <v>50</v>
      </c>
      <c r="J19" s="14" t="s">
        <v>51</v>
      </c>
      <c r="K19" s="14" t="s">
        <v>3</v>
      </c>
      <c r="L19" s="14" t="s">
        <v>4</v>
      </c>
      <c r="M19" s="14" t="s">
        <v>5</v>
      </c>
      <c r="N19" s="14" t="s">
        <v>6</v>
      </c>
      <c r="O19" s="14" t="s">
        <v>48</v>
      </c>
      <c r="P19" s="14" t="s">
        <v>7</v>
      </c>
      <c r="Q19" s="14" t="s">
        <v>8</v>
      </c>
      <c r="R19" s="14" t="s">
        <v>9</v>
      </c>
      <c r="S19" s="14" t="s">
        <v>10</v>
      </c>
    </row>
    <row r="20" spans="1:21" ht="17.100000000000001" customHeight="1" x14ac:dyDescent="0.25">
      <c r="A20" s="14">
        <v>9</v>
      </c>
      <c r="B20" s="15" t="s">
        <v>47</v>
      </c>
      <c r="C20" s="35">
        <f>SUM(D20:E20)</f>
        <v>3612835.0775293922</v>
      </c>
      <c r="D20" s="35">
        <v>3612835.0775293922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</row>
    <row r="21" spans="1:21" ht="17.100000000000001" customHeight="1" x14ac:dyDescent="0.25">
      <c r="A21" s="14">
        <v>10</v>
      </c>
      <c r="B21" s="15" t="s">
        <v>11</v>
      </c>
      <c r="C21" s="35">
        <f t="shared" ref="C21:C26" si="2">SUM(D21:E21)</f>
        <v>347140.04511857242</v>
      </c>
      <c r="D21" s="35">
        <v>347140.04511857242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1" ht="17.100000000000001" customHeight="1" x14ac:dyDescent="0.25">
      <c r="A22" s="14">
        <v>11</v>
      </c>
      <c r="B22" s="15" t="s">
        <v>12</v>
      </c>
      <c r="C22" s="35">
        <f t="shared" si="2"/>
        <v>1343466.1646766858</v>
      </c>
      <c r="D22" s="35">
        <v>1343466.1646766858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</row>
    <row r="23" spans="1:21" ht="17.100000000000001" customHeight="1" x14ac:dyDescent="0.25">
      <c r="A23" s="14">
        <v>12</v>
      </c>
      <c r="B23" s="31" t="s">
        <v>43</v>
      </c>
      <c r="C23" s="35">
        <f t="shared" si="2"/>
        <v>21.592974343409097</v>
      </c>
      <c r="D23" s="35">
        <v>21.592974343409097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</row>
    <row r="24" spans="1:21" ht="17.100000000000001" customHeight="1" x14ac:dyDescent="0.25">
      <c r="A24" s="14">
        <v>13</v>
      </c>
      <c r="B24" s="15" t="s">
        <v>13</v>
      </c>
      <c r="C24" s="35">
        <f t="shared" si="2"/>
        <v>124977.55392593754</v>
      </c>
      <c r="D24" s="35">
        <v>124977.55392593754</v>
      </c>
      <c r="E24" s="35">
        <v>0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35">
        <v>0</v>
      </c>
      <c r="L24" s="35">
        <v>0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</row>
    <row r="25" spans="1:21" ht="17.100000000000001" customHeight="1" x14ac:dyDescent="0.25">
      <c r="A25" s="14">
        <v>14</v>
      </c>
      <c r="B25" s="15" t="s">
        <v>46</v>
      </c>
      <c r="C25" s="35">
        <f t="shared" si="2"/>
        <v>1152781.9882261208</v>
      </c>
      <c r="D25" s="35">
        <v>1152781.9882261208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1" ht="17.100000000000001" customHeight="1" x14ac:dyDescent="0.25">
      <c r="A26" s="14">
        <v>15</v>
      </c>
      <c r="B26" s="15" t="s">
        <v>14</v>
      </c>
      <c r="C26" s="35">
        <f t="shared" si="2"/>
        <v>5615.8331449654315</v>
      </c>
      <c r="D26" s="35">
        <v>5615.8331449654315</v>
      </c>
      <c r="E26" s="35">
        <v>0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1" s="1" customFormat="1" ht="17.100000000000001" customHeight="1" x14ac:dyDescent="0.25">
      <c r="A27" s="14">
        <v>16</v>
      </c>
      <c r="B27" s="16" t="s">
        <v>19</v>
      </c>
      <c r="C27" s="36">
        <f>SUM(C20:C26)</f>
        <v>6586838.2555960184</v>
      </c>
      <c r="D27" s="36">
        <f t="shared" ref="D27" si="3">SUM(D20:D26)</f>
        <v>6586838.2555960184</v>
      </c>
      <c r="E27" s="36">
        <f t="shared" ref="E27" si="4">SUM(E20:E26)</f>
        <v>0</v>
      </c>
      <c r="F27" s="36">
        <f t="shared" ref="F27" si="5">SUM(F20:F26)</f>
        <v>0</v>
      </c>
      <c r="G27" s="36">
        <f t="shared" ref="G27" si="6">SUM(G20:G26)</f>
        <v>0</v>
      </c>
      <c r="H27" s="36">
        <f t="shared" ref="H27" si="7">SUM(H20:H26)</f>
        <v>0</v>
      </c>
      <c r="I27" s="36">
        <f t="shared" ref="I27:K27" si="8">SUM(I20:I26)</f>
        <v>0</v>
      </c>
      <c r="J27" s="36">
        <f t="shared" si="8"/>
        <v>0</v>
      </c>
      <c r="K27" s="36">
        <f t="shared" si="8"/>
        <v>0</v>
      </c>
      <c r="L27" s="36">
        <f t="shared" ref="L27" si="9">SUM(L20:L26)</f>
        <v>0</v>
      </c>
      <c r="M27" s="36">
        <f t="shared" ref="M27:O27" si="10">SUM(M20:M26)</f>
        <v>0</v>
      </c>
      <c r="N27" s="36">
        <f t="shared" ref="N27" si="11">SUM(N20:N26)</f>
        <v>0</v>
      </c>
      <c r="O27" s="36">
        <f t="shared" si="10"/>
        <v>0</v>
      </c>
      <c r="P27" s="36">
        <f t="shared" ref="P27" si="12">SUM(P20:P26)</f>
        <v>0</v>
      </c>
      <c r="Q27" s="36">
        <f t="shared" ref="Q27" si="13">SUM(Q20:Q26)</f>
        <v>0</v>
      </c>
      <c r="R27" s="36">
        <f t="shared" ref="R27" si="14">SUM(R20:R26)</f>
        <v>0</v>
      </c>
      <c r="S27" s="36">
        <f t="shared" ref="S27" si="15">SUM(S20:S26)</f>
        <v>0</v>
      </c>
    </row>
    <row r="28" spans="1:21" ht="17.100000000000001" customHeight="1" x14ac:dyDescent="0.25">
      <c r="A28" s="5"/>
      <c r="B28" s="3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1"/>
      <c r="U28" s="1"/>
    </row>
    <row r="29" spans="1:21" ht="17.100000000000001" customHeight="1" x14ac:dyDescent="0.25">
      <c r="A29" s="13"/>
      <c r="B29" s="2"/>
      <c r="C29" s="17">
        <v>1</v>
      </c>
      <c r="D29" s="18">
        <v>2</v>
      </c>
      <c r="E29" s="18">
        <v>3</v>
      </c>
      <c r="F29" s="17">
        <v>4</v>
      </c>
      <c r="G29" s="18">
        <v>5</v>
      </c>
      <c r="H29" s="18">
        <v>6</v>
      </c>
      <c r="I29" s="17">
        <v>7</v>
      </c>
      <c r="J29" s="18">
        <v>8</v>
      </c>
      <c r="K29" s="18">
        <v>9</v>
      </c>
      <c r="L29" s="17">
        <v>10</v>
      </c>
      <c r="M29" s="18">
        <v>11</v>
      </c>
      <c r="N29" s="18">
        <v>12</v>
      </c>
      <c r="O29" s="17">
        <v>13</v>
      </c>
      <c r="P29" s="18">
        <v>14</v>
      </c>
      <c r="Q29" s="18">
        <v>15</v>
      </c>
      <c r="R29" s="17">
        <v>16</v>
      </c>
      <c r="S29" s="33">
        <v>17</v>
      </c>
      <c r="T29" s="1"/>
    </row>
    <row r="30" spans="1:21" ht="31.5" customHeight="1" x14ac:dyDescent="0.25">
      <c r="A30" s="14" t="s">
        <v>18</v>
      </c>
      <c r="B30" s="16" t="s">
        <v>25</v>
      </c>
      <c r="C30" s="22" t="s">
        <v>16</v>
      </c>
      <c r="D30" s="14" t="s">
        <v>0</v>
      </c>
      <c r="E30" s="14" t="s">
        <v>1</v>
      </c>
      <c r="F30" s="14" t="s">
        <v>15</v>
      </c>
      <c r="G30" s="14" t="s">
        <v>49</v>
      </c>
      <c r="H30" s="14" t="s">
        <v>2</v>
      </c>
      <c r="I30" s="14" t="s">
        <v>50</v>
      </c>
      <c r="J30" s="14" t="s">
        <v>51</v>
      </c>
      <c r="K30" s="14" t="s">
        <v>3</v>
      </c>
      <c r="L30" s="14" t="s">
        <v>4</v>
      </c>
      <c r="M30" s="14" t="s">
        <v>5</v>
      </c>
      <c r="N30" s="14" t="s">
        <v>6</v>
      </c>
      <c r="O30" s="14" t="s">
        <v>48</v>
      </c>
      <c r="P30" s="14" t="s">
        <v>7</v>
      </c>
      <c r="Q30" s="14" t="s">
        <v>8</v>
      </c>
      <c r="R30" s="14" t="s">
        <v>9</v>
      </c>
      <c r="S30" s="14" t="s">
        <v>10</v>
      </c>
    </row>
    <row r="31" spans="1:21" ht="17.100000000000001" customHeight="1" x14ac:dyDescent="0.25">
      <c r="A31" s="14">
        <v>17</v>
      </c>
      <c r="B31" s="15" t="s">
        <v>47</v>
      </c>
      <c r="C31" s="35">
        <f>SUM(D31:E31)</f>
        <v>3612835.0775293922</v>
      </c>
      <c r="D31" s="35">
        <f t="shared" ref="D31:D37" si="16">D20+D9</f>
        <v>3612835.0775293922</v>
      </c>
      <c r="E31" s="35">
        <f t="shared" ref="E31:S31" si="17">E20+E9</f>
        <v>0</v>
      </c>
      <c r="F31" s="35">
        <f t="shared" si="17"/>
        <v>0</v>
      </c>
      <c r="G31" s="35">
        <f t="shared" si="17"/>
        <v>0</v>
      </c>
      <c r="H31" s="35">
        <f t="shared" si="17"/>
        <v>0</v>
      </c>
      <c r="I31" s="35">
        <f t="shared" ref="I31:J31" si="18">I20+I9</f>
        <v>0</v>
      </c>
      <c r="J31" s="35">
        <f t="shared" si="18"/>
        <v>0</v>
      </c>
      <c r="K31" s="35">
        <f t="shared" si="17"/>
        <v>0</v>
      </c>
      <c r="L31" s="35">
        <f t="shared" si="17"/>
        <v>0</v>
      </c>
      <c r="M31" s="35">
        <f t="shared" si="17"/>
        <v>0</v>
      </c>
      <c r="N31" s="35">
        <f t="shared" ref="N31:N37" si="19">N20+N9</f>
        <v>0</v>
      </c>
      <c r="O31" s="35">
        <f t="shared" ref="O31" si="20">O20+O9</f>
        <v>0</v>
      </c>
      <c r="P31" s="35">
        <f t="shared" si="17"/>
        <v>0</v>
      </c>
      <c r="Q31" s="35">
        <f t="shared" si="17"/>
        <v>0</v>
      </c>
      <c r="R31" s="35">
        <f t="shared" si="17"/>
        <v>0</v>
      </c>
      <c r="S31" s="35">
        <f t="shared" si="17"/>
        <v>0</v>
      </c>
    </row>
    <row r="32" spans="1:21" ht="17.100000000000001" customHeight="1" x14ac:dyDescent="0.25">
      <c r="A32" s="14">
        <v>18</v>
      </c>
      <c r="B32" s="15" t="s">
        <v>11</v>
      </c>
      <c r="C32" s="35">
        <f t="shared" ref="C32:C37" si="21">SUM(D32:E32)</f>
        <v>2102039.2551185722</v>
      </c>
      <c r="D32" s="35">
        <f t="shared" si="16"/>
        <v>2102039.2551185722</v>
      </c>
      <c r="E32" s="35">
        <f t="shared" ref="E32:S32" si="22">E21+E10</f>
        <v>0</v>
      </c>
      <c r="F32" s="35">
        <f t="shared" si="22"/>
        <v>0</v>
      </c>
      <c r="G32" s="35">
        <f t="shared" si="22"/>
        <v>0</v>
      </c>
      <c r="H32" s="35">
        <f t="shared" si="22"/>
        <v>0</v>
      </c>
      <c r="I32" s="35">
        <f t="shared" ref="I32:J32" si="23">I21+I10</f>
        <v>0</v>
      </c>
      <c r="J32" s="35">
        <f t="shared" si="23"/>
        <v>0</v>
      </c>
      <c r="K32" s="35">
        <f t="shared" si="22"/>
        <v>0</v>
      </c>
      <c r="L32" s="35">
        <f t="shared" si="22"/>
        <v>0</v>
      </c>
      <c r="M32" s="35">
        <f t="shared" si="22"/>
        <v>0</v>
      </c>
      <c r="N32" s="35">
        <f t="shared" si="19"/>
        <v>0</v>
      </c>
      <c r="O32" s="35">
        <f t="shared" ref="O32" si="24">O21+O10</f>
        <v>0</v>
      </c>
      <c r="P32" s="35">
        <f t="shared" si="22"/>
        <v>0</v>
      </c>
      <c r="Q32" s="35">
        <f t="shared" si="22"/>
        <v>0</v>
      </c>
      <c r="R32" s="35">
        <f t="shared" si="22"/>
        <v>0</v>
      </c>
      <c r="S32" s="35">
        <f t="shared" si="22"/>
        <v>0</v>
      </c>
    </row>
    <row r="33" spans="1:21" ht="17.100000000000001" customHeight="1" x14ac:dyDescent="0.25">
      <c r="A33" s="14">
        <v>19</v>
      </c>
      <c r="B33" s="15" t="s">
        <v>12</v>
      </c>
      <c r="C33" s="35">
        <f t="shared" si="21"/>
        <v>4619568.6746766865</v>
      </c>
      <c r="D33" s="35">
        <f t="shared" si="16"/>
        <v>4619568.6746766865</v>
      </c>
      <c r="E33" s="35">
        <f t="shared" ref="E33:S33" si="25">E22+E11</f>
        <v>0</v>
      </c>
      <c r="F33" s="35">
        <f t="shared" si="25"/>
        <v>0</v>
      </c>
      <c r="G33" s="35">
        <f t="shared" si="25"/>
        <v>0</v>
      </c>
      <c r="H33" s="35">
        <f t="shared" si="25"/>
        <v>0</v>
      </c>
      <c r="I33" s="35">
        <f t="shared" ref="I33:J33" si="26">I22+I11</f>
        <v>0</v>
      </c>
      <c r="J33" s="35">
        <f t="shared" si="26"/>
        <v>0</v>
      </c>
      <c r="K33" s="35">
        <f t="shared" si="25"/>
        <v>0</v>
      </c>
      <c r="L33" s="35">
        <f t="shared" si="25"/>
        <v>0</v>
      </c>
      <c r="M33" s="35">
        <f t="shared" si="25"/>
        <v>0</v>
      </c>
      <c r="N33" s="35">
        <f t="shared" si="19"/>
        <v>0</v>
      </c>
      <c r="O33" s="35">
        <f t="shared" ref="O33" si="27">O22+O11</f>
        <v>0</v>
      </c>
      <c r="P33" s="35">
        <f t="shared" si="25"/>
        <v>0</v>
      </c>
      <c r="Q33" s="35">
        <f t="shared" si="25"/>
        <v>0</v>
      </c>
      <c r="R33" s="35">
        <f t="shared" si="25"/>
        <v>0</v>
      </c>
      <c r="S33" s="35">
        <f t="shared" si="25"/>
        <v>0</v>
      </c>
    </row>
    <row r="34" spans="1:21" ht="17.100000000000001" customHeight="1" x14ac:dyDescent="0.25">
      <c r="A34" s="14">
        <v>20</v>
      </c>
      <c r="B34" s="31" t="s">
        <v>43</v>
      </c>
      <c r="C34" s="35">
        <f t="shared" si="21"/>
        <v>279579.7229743434</v>
      </c>
      <c r="D34" s="35">
        <f t="shared" si="16"/>
        <v>279579.7229743434</v>
      </c>
      <c r="E34" s="35">
        <f t="shared" ref="E34:S34" si="28">E23+E12</f>
        <v>0</v>
      </c>
      <c r="F34" s="35">
        <f t="shared" si="28"/>
        <v>0</v>
      </c>
      <c r="G34" s="35">
        <f t="shared" si="28"/>
        <v>0</v>
      </c>
      <c r="H34" s="35">
        <f t="shared" si="28"/>
        <v>0</v>
      </c>
      <c r="I34" s="35">
        <f t="shared" ref="I34:J34" si="29">I23+I12</f>
        <v>0</v>
      </c>
      <c r="J34" s="35">
        <f t="shared" si="29"/>
        <v>0</v>
      </c>
      <c r="K34" s="35">
        <f t="shared" si="28"/>
        <v>0</v>
      </c>
      <c r="L34" s="35">
        <f t="shared" si="28"/>
        <v>0</v>
      </c>
      <c r="M34" s="35">
        <f t="shared" si="28"/>
        <v>0</v>
      </c>
      <c r="N34" s="35">
        <f t="shared" si="19"/>
        <v>0</v>
      </c>
      <c r="O34" s="35">
        <f t="shared" ref="O34" si="30">O23+O12</f>
        <v>0</v>
      </c>
      <c r="P34" s="35">
        <f t="shared" si="28"/>
        <v>0</v>
      </c>
      <c r="Q34" s="35">
        <f t="shared" si="28"/>
        <v>0</v>
      </c>
      <c r="R34" s="35">
        <f t="shared" si="28"/>
        <v>0</v>
      </c>
      <c r="S34" s="35">
        <f t="shared" si="28"/>
        <v>0</v>
      </c>
    </row>
    <row r="35" spans="1:21" ht="17.100000000000001" customHeight="1" x14ac:dyDescent="0.25">
      <c r="A35" s="14">
        <v>21</v>
      </c>
      <c r="B35" s="15" t="s">
        <v>13</v>
      </c>
      <c r="C35" s="35">
        <f t="shared" si="21"/>
        <v>124977.55392593754</v>
      </c>
      <c r="D35" s="35">
        <f t="shared" si="16"/>
        <v>124977.55392593754</v>
      </c>
      <c r="E35" s="35">
        <f t="shared" ref="E35:S35" si="31">E24+E13</f>
        <v>0</v>
      </c>
      <c r="F35" s="35">
        <f t="shared" si="31"/>
        <v>0</v>
      </c>
      <c r="G35" s="35">
        <f t="shared" si="31"/>
        <v>0</v>
      </c>
      <c r="H35" s="35">
        <f t="shared" si="31"/>
        <v>0</v>
      </c>
      <c r="I35" s="35">
        <f t="shared" ref="I35:J35" si="32">I24+I13</f>
        <v>0</v>
      </c>
      <c r="J35" s="35">
        <f t="shared" si="32"/>
        <v>0</v>
      </c>
      <c r="K35" s="35">
        <f t="shared" si="31"/>
        <v>0</v>
      </c>
      <c r="L35" s="35">
        <f t="shared" si="31"/>
        <v>0</v>
      </c>
      <c r="M35" s="35">
        <f t="shared" si="31"/>
        <v>0</v>
      </c>
      <c r="N35" s="35">
        <f t="shared" si="19"/>
        <v>0</v>
      </c>
      <c r="O35" s="35">
        <f t="shared" ref="O35" si="33">O24+O13</f>
        <v>0</v>
      </c>
      <c r="P35" s="35">
        <f t="shared" si="31"/>
        <v>0</v>
      </c>
      <c r="Q35" s="35">
        <f t="shared" si="31"/>
        <v>0</v>
      </c>
      <c r="R35" s="35">
        <f t="shared" si="31"/>
        <v>0</v>
      </c>
      <c r="S35" s="35">
        <f t="shared" si="31"/>
        <v>0</v>
      </c>
    </row>
    <row r="36" spans="1:21" ht="17.100000000000001" customHeight="1" x14ac:dyDescent="0.25">
      <c r="A36" s="14">
        <v>22</v>
      </c>
      <c r="B36" s="15" t="s">
        <v>46</v>
      </c>
      <c r="C36" s="35">
        <f t="shared" si="21"/>
        <v>2143831.4182261205</v>
      </c>
      <c r="D36" s="35">
        <f t="shared" si="16"/>
        <v>2143831.4182261205</v>
      </c>
      <c r="E36" s="35">
        <f t="shared" ref="E36:S36" si="34">E25+E14</f>
        <v>0</v>
      </c>
      <c r="F36" s="35">
        <f t="shared" si="34"/>
        <v>0</v>
      </c>
      <c r="G36" s="35">
        <f t="shared" si="34"/>
        <v>0</v>
      </c>
      <c r="H36" s="35">
        <f t="shared" si="34"/>
        <v>0</v>
      </c>
      <c r="I36" s="35">
        <f t="shared" ref="I36:J36" si="35">I25+I14</f>
        <v>0</v>
      </c>
      <c r="J36" s="35">
        <f t="shared" si="35"/>
        <v>0</v>
      </c>
      <c r="K36" s="35">
        <f t="shared" si="34"/>
        <v>0</v>
      </c>
      <c r="L36" s="35">
        <f t="shared" si="34"/>
        <v>0</v>
      </c>
      <c r="M36" s="35">
        <f t="shared" si="34"/>
        <v>0</v>
      </c>
      <c r="N36" s="35">
        <f t="shared" si="19"/>
        <v>0</v>
      </c>
      <c r="O36" s="35">
        <f t="shared" ref="O36" si="36">O25+O14</f>
        <v>0</v>
      </c>
      <c r="P36" s="35">
        <f t="shared" si="34"/>
        <v>0</v>
      </c>
      <c r="Q36" s="35">
        <f t="shared" si="34"/>
        <v>0</v>
      </c>
      <c r="R36" s="35">
        <f t="shared" si="34"/>
        <v>0</v>
      </c>
      <c r="S36" s="35">
        <f t="shared" si="34"/>
        <v>0</v>
      </c>
    </row>
    <row r="37" spans="1:21" ht="17.100000000000001" customHeight="1" x14ac:dyDescent="0.25">
      <c r="A37" s="14">
        <v>23</v>
      </c>
      <c r="B37" s="15" t="s">
        <v>14</v>
      </c>
      <c r="C37" s="35">
        <f t="shared" si="21"/>
        <v>284534.72314496536</v>
      </c>
      <c r="D37" s="35">
        <f t="shared" si="16"/>
        <v>284534.72314496536</v>
      </c>
      <c r="E37" s="35">
        <f t="shared" ref="E37:S37" si="37">E26+E15</f>
        <v>0</v>
      </c>
      <c r="F37" s="35">
        <f t="shared" si="37"/>
        <v>0</v>
      </c>
      <c r="G37" s="35">
        <f t="shared" si="37"/>
        <v>0</v>
      </c>
      <c r="H37" s="35">
        <f t="shared" si="37"/>
        <v>0</v>
      </c>
      <c r="I37" s="35">
        <f t="shared" ref="I37:J37" si="38">I26+I15</f>
        <v>0</v>
      </c>
      <c r="J37" s="35">
        <f t="shared" si="38"/>
        <v>0</v>
      </c>
      <c r="K37" s="35">
        <f t="shared" si="37"/>
        <v>0</v>
      </c>
      <c r="L37" s="35">
        <f t="shared" si="37"/>
        <v>0</v>
      </c>
      <c r="M37" s="35">
        <f t="shared" si="37"/>
        <v>0</v>
      </c>
      <c r="N37" s="35">
        <f t="shared" si="19"/>
        <v>0</v>
      </c>
      <c r="O37" s="35">
        <f t="shared" ref="O37" si="39">O26+O15</f>
        <v>0</v>
      </c>
      <c r="P37" s="35">
        <f t="shared" si="37"/>
        <v>0</v>
      </c>
      <c r="Q37" s="35">
        <f t="shared" si="37"/>
        <v>0</v>
      </c>
      <c r="R37" s="35">
        <f t="shared" si="37"/>
        <v>0</v>
      </c>
      <c r="S37" s="35">
        <f t="shared" si="37"/>
        <v>0</v>
      </c>
    </row>
    <row r="38" spans="1:21" s="1" customFormat="1" ht="17.100000000000001" customHeight="1" x14ac:dyDescent="0.25">
      <c r="A38" s="14">
        <v>24</v>
      </c>
      <c r="B38" s="16" t="s">
        <v>26</v>
      </c>
      <c r="C38" s="36">
        <f>SUM(C31:C37)</f>
        <v>13167366.425596017</v>
      </c>
      <c r="D38" s="36">
        <f>SUM(D31:D37)</f>
        <v>13167366.425596017</v>
      </c>
      <c r="E38" s="36">
        <f t="shared" ref="E38" si="40">SUM(E31:E37)</f>
        <v>0</v>
      </c>
      <c r="F38" s="36">
        <f t="shared" ref="F38" si="41">SUM(F31:F37)</f>
        <v>0</v>
      </c>
      <c r="G38" s="36">
        <f t="shared" ref="G38" si="42">SUM(G31:G37)</f>
        <v>0</v>
      </c>
      <c r="H38" s="36">
        <f t="shared" ref="H38" si="43">SUM(H31:H37)</f>
        <v>0</v>
      </c>
      <c r="I38" s="36">
        <f t="shared" ref="I38:K38" si="44">SUM(I31:I37)</f>
        <v>0</v>
      </c>
      <c r="J38" s="36">
        <f t="shared" si="44"/>
        <v>0</v>
      </c>
      <c r="K38" s="36">
        <f t="shared" si="44"/>
        <v>0</v>
      </c>
      <c r="L38" s="36">
        <f t="shared" ref="L38" si="45">SUM(L31:L37)</f>
        <v>0</v>
      </c>
      <c r="M38" s="36">
        <f t="shared" ref="M38:O38" si="46">SUM(M31:M37)</f>
        <v>0</v>
      </c>
      <c r="N38" s="36">
        <f t="shared" ref="N38" si="47">SUM(N31:N37)</f>
        <v>0</v>
      </c>
      <c r="O38" s="36">
        <f t="shared" si="46"/>
        <v>0</v>
      </c>
      <c r="P38" s="36">
        <f t="shared" ref="P38" si="48">SUM(P31:P37)</f>
        <v>0</v>
      </c>
      <c r="Q38" s="36">
        <f t="shared" ref="Q38" si="49">SUM(Q31:Q37)</f>
        <v>0</v>
      </c>
      <c r="R38" s="36">
        <f t="shared" ref="R38" si="50">SUM(R31:R37)</f>
        <v>0</v>
      </c>
      <c r="S38" s="36">
        <f t="shared" ref="S38" si="51">SUM(S31:S37)</f>
        <v>0</v>
      </c>
    </row>
    <row r="39" spans="1:21" s="1" customFormat="1" ht="17.100000000000001" customHeight="1" x14ac:dyDescent="0.25">
      <c r="A39" s="14">
        <v>25</v>
      </c>
      <c r="B39" s="16" t="s">
        <v>33</v>
      </c>
      <c r="C39" s="36">
        <f>SUM(D39:E39)</f>
        <v>1653231</v>
      </c>
      <c r="D39" s="36">
        <v>1653231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</row>
    <row r="40" spans="1:21" ht="17.100000000000001" customHeight="1" x14ac:dyDescent="0.25">
      <c r="A40" s="14">
        <v>26</v>
      </c>
      <c r="B40" s="16" t="s">
        <v>27</v>
      </c>
      <c r="C40" s="35">
        <f>SUM(D40:E40)</f>
        <v>149591779.54000002</v>
      </c>
      <c r="D40" s="35">
        <v>149591779.54000002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6"/>
      <c r="U40" s="6"/>
    </row>
    <row r="41" spans="1:21" ht="17.100000000000001" customHeight="1" x14ac:dyDescent="0.25">
      <c r="A41" s="14">
        <v>27</v>
      </c>
      <c r="B41" s="16" t="s">
        <v>28</v>
      </c>
      <c r="C41" s="35">
        <f t="shared" ref="C41:C44" si="52">SUM(D41:E41)</f>
        <v>119095420.53000002</v>
      </c>
      <c r="D41" s="35">
        <v>119095420.53000002</v>
      </c>
      <c r="E41" s="35">
        <v>0</v>
      </c>
      <c r="F41" s="35">
        <v>0</v>
      </c>
      <c r="G41" s="35">
        <v>0</v>
      </c>
      <c r="H41" s="35">
        <v>0</v>
      </c>
      <c r="I41" s="35">
        <v>0</v>
      </c>
      <c r="J41" s="35">
        <v>0</v>
      </c>
      <c r="K41" s="35">
        <v>0</v>
      </c>
      <c r="L41" s="35">
        <v>0</v>
      </c>
      <c r="M41" s="35">
        <v>0</v>
      </c>
      <c r="N41" s="35">
        <v>0</v>
      </c>
      <c r="O41" s="35">
        <v>0</v>
      </c>
      <c r="P41" s="35">
        <v>0</v>
      </c>
      <c r="Q41" s="35">
        <v>0</v>
      </c>
      <c r="R41" s="35">
        <v>0</v>
      </c>
      <c r="S41" s="35">
        <v>0</v>
      </c>
      <c r="T41" s="6"/>
      <c r="U41" s="6"/>
    </row>
    <row r="42" spans="1:21" ht="17.100000000000001" customHeight="1" x14ac:dyDescent="0.25">
      <c r="A42" s="14">
        <v>28</v>
      </c>
      <c r="B42" s="16" t="s">
        <v>31</v>
      </c>
      <c r="C42" s="35">
        <f t="shared" si="52"/>
        <v>2463047.0799999996</v>
      </c>
      <c r="D42" s="35">
        <v>2463047.0799999996</v>
      </c>
      <c r="E42" s="35">
        <v>0</v>
      </c>
      <c r="F42" s="35">
        <v>0</v>
      </c>
      <c r="G42" s="35">
        <v>0</v>
      </c>
      <c r="H42" s="35">
        <v>0</v>
      </c>
      <c r="I42" s="35">
        <v>0</v>
      </c>
      <c r="J42" s="35">
        <v>0</v>
      </c>
      <c r="K42" s="35">
        <v>0</v>
      </c>
      <c r="L42" s="35">
        <v>0</v>
      </c>
      <c r="M42" s="35">
        <v>0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  <c r="T42" s="6"/>
      <c r="U42" s="6"/>
    </row>
    <row r="43" spans="1:21" ht="17.100000000000001" customHeight="1" x14ac:dyDescent="0.25">
      <c r="A43" s="14">
        <v>29</v>
      </c>
      <c r="B43" s="16" t="s">
        <v>30</v>
      </c>
      <c r="C43" s="35">
        <f t="shared" si="52"/>
        <v>0</v>
      </c>
      <c r="D43" s="35">
        <v>0</v>
      </c>
      <c r="E43" s="35">
        <v>0</v>
      </c>
      <c r="F43" s="35">
        <v>0</v>
      </c>
      <c r="G43" s="35">
        <v>0</v>
      </c>
      <c r="H43" s="35">
        <v>0</v>
      </c>
      <c r="I43" s="35">
        <v>0</v>
      </c>
      <c r="J43" s="35">
        <v>0</v>
      </c>
      <c r="K43" s="35">
        <v>0</v>
      </c>
      <c r="L43" s="35">
        <v>0</v>
      </c>
      <c r="M43" s="35">
        <v>0</v>
      </c>
      <c r="N43" s="35">
        <v>0</v>
      </c>
      <c r="O43" s="35">
        <v>0</v>
      </c>
      <c r="P43" s="35">
        <v>0</v>
      </c>
      <c r="Q43" s="35">
        <v>0</v>
      </c>
      <c r="R43" s="35">
        <v>0</v>
      </c>
      <c r="S43" s="35">
        <v>0</v>
      </c>
      <c r="T43" s="6"/>
      <c r="U43" s="6"/>
    </row>
    <row r="44" spans="1:21" ht="17.100000000000001" customHeight="1" x14ac:dyDescent="0.25">
      <c r="A44" s="14">
        <v>30</v>
      </c>
      <c r="B44" s="16" t="s">
        <v>29</v>
      </c>
      <c r="C44" s="35">
        <f t="shared" si="52"/>
        <v>0</v>
      </c>
      <c r="D44" s="35">
        <v>0</v>
      </c>
      <c r="E44" s="35">
        <v>0</v>
      </c>
      <c r="F44" s="35">
        <v>0</v>
      </c>
      <c r="G44" s="35">
        <v>0</v>
      </c>
      <c r="H44" s="35">
        <v>0</v>
      </c>
      <c r="I44" s="35">
        <v>0</v>
      </c>
      <c r="J44" s="35">
        <v>0</v>
      </c>
      <c r="K44" s="35">
        <v>0</v>
      </c>
      <c r="L44" s="35">
        <v>0</v>
      </c>
      <c r="M44" s="35">
        <v>0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6"/>
      <c r="U44" s="6"/>
    </row>
    <row r="45" spans="1:21" ht="17.100000000000001" customHeight="1" x14ac:dyDescent="0.25">
      <c r="A45" s="14">
        <v>31</v>
      </c>
      <c r="B45" s="16" t="s">
        <v>34</v>
      </c>
      <c r="C45" s="36">
        <f>SUM(C40,C42,C43)-SUM(C38,C39,C41,C44)</f>
        <v>18138808.664404005</v>
      </c>
      <c r="D45" s="36">
        <f t="shared" ref="D45:S45" si="53">SUM(D40,D42,D43)-SUM(D38,D39,D41,D44)</f>
        <v>18138808.664404005</v>
      </c>
      <c r="E45" s="36">
        <f t="shared" si="53"/>
        <v>0</v>
      </c>
      <c r="F45" s="36">
        <f t="shared" si="53"/>
        <v>0</v>
      </c>
      <c r="G45" s="36">
        <f t="shared" si="53"/>
        <v>0</v>
      </c>
      <c r="H45" s="36">
        <f t="shared" si="53"/>
        <v>0</v>
      </c>
      <c r="I45" s="36">
        <f t="shared" si="53"/>
        <v>0</v>
      </c>
      <c r="J45" s="36">
        <f t="shared" si="53"/>
        <v>0</v>
      </c>
      <c r="K45" s="36">
        <f t="shared" si="53"/>
        <v>0</v>
      </c>
      <c r="L45" s="36">
        <f t="shared" si="53"/>
        <v>0</v>
      </c>
      <c r="M45" s="36">
        <f t="shared" si="53"/>
        <v>0</v>
      </c>
      <c r="N45" s="36">
        <f t="shared" si="53"/>
        <v>0</v>
      </c>
      <c r="O45" s="36">
        <f t="shared" si="53"/>
        <v>0</v>
      </c>
      <c r="P45" s="36">
        <f t="shared" si="53"/>
        <v>0</v>
      </c>
      <c r="Q45" s="36">
        <f t="shared" si="53"/>
        <v>0</v>
      </c>
      <c r="R45" s="36">
        <f t="shared" si="53"/>
        <v>0</v>
      </c>
      <c r="S45" s="36">
        <f t="shared" si="53"/>
        <v>0</v>
      </c>
      <c r="T45" s="6"/>
      <c r="U45" s="6"/>
    </row>
    <row r="46" spans="1:21" ht="17.100000000000001" customHeight="1" x14ac:dyDescent="0.25">
      <c r="A46" s="6"/>
      <c r="C46" s="21"/>
    </row>
    <row r="47" spans="1:21" ht="17.100000000000001" customHeight="1" x14ac:dyDescent="0.25">
      <c r="A47" s="6"/>
    </row>
    <row r="48" spans="1:21" ht="17.100000000000001" customHeight="1" x14ac:dyDescent="0.25">
      <c r="A48" s="6"/>
    </row>
    <row r="49" spans="1:2" ht="33.75" customHeight="1" x14ac:dyDescent="0.4">
      <c r="A49" s="6"/>
      <c r="B49" s="37" t="s">
        <v>56</v>
      </c>
    </row>
    <row r="50" spans="1:2" ht="17.100000000000001" customHeight="1" x14ac:dyDescent="0.25">
      <c r="A50" s="6"/>
    </row>
    <row r="51" spans="1:2" ht="17.100000000000001" customHeight="1" x14ac:dyDescent="0.25">
      <c r="A51" s="6"/>
    </row>
    <row r="52" spans="1:2" ht="17.100000000000001" hidden="1" customHeight="1" x14ac:dyDescent="0.25">
      <c r="A52" s="6"/>
    </row>
    <row r="53" spans="1:2" ht="17.100000000000001" hidden="1" customHeight="1" x14ac:dyDescent="0.25">
      <c r="A53" s="6"/>
    </row>
    <row r="54" spans="1:2" ht="17.100000000000001" hidden="1" customHeight="1" x14ac:dyDescent="0.25">
      <c r="A54" s="6"/>
    </row>
    <row r="55" spans="1:2" ht="17.100000000000001" hidden="1" customHeight="1" x14ac:dyDescent="0.25"/>
    <row r="56" spans="1:2" ht="17.100000000000001" hidden="1" customHeight="1" x14ac:dyDescent="0.25"/>
  </sheetData>
  <pageMargins left="0.45" right="0.45" top="0.75" bottom="0.75" header="0.3" footer="0.3"/>
  <pageSetup scale="40" fitToHeight="2" orientation="landscape" r:id="rId1"/>
  <rowBreaks count="1" manualBreakCount="1">
    <brk id="27" max="16383" man="1"/>
  </rowBreaks>
  <ignoredErrors>
    <ignoredError sqref="C3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"/>
  <sheetViews>
    <sheetView workbookViewId="0">
      <selection activeCell="F28" sqref="F28"/>
    </sheetView>
  </sheetViews>
  <sheetFormatPr defaultRowHeight="15" x14ac:dyDescent="0.25"/>
  <sheetData>
    <row r="1" spans="1:9" x14ac:dyDescent="0.25">
      <c r="A1" t="s">
        <v>53</v>
      </c>
    </row>
    <row r="2" spans="1:9" x14ac:dyDescent="0.25">
      <c r="A2" s="38"/>
      <c r="B2" s="38"/>
      <c r="C2" s="38"/>
      <c r="D2" s="38"/>
      <c r="E2" s="38"/>
      <c r="F2" s="38"/>
      <c r="G2" s="38"/>
      <c r="H2" s="38"/>
      <c r="I2" s="38"/>
    </row>
    <row r="3" spans="1:9" x14ac:dyDescent="0.25">
      <c r="A3" s="38"/>
      <c r="B3" s="38"/>
      <c r="C3" s="38"/>
      <c r="D3" s="38"/>
      <c r="E3" s="38"/>
      <c r="F3" s="38"/>
      <c r="G3" s="38"/>
      <c r="H3" s="38"/>
      <c r="I3" s="38"/>
    </row>
    <row r="4" spans="1:9" x14ac:dyDescent="0.25">
      <c r="A4" s="38"/>
      <c r="B4" s="38"/>
      <c r="C4" s="38"/>
      <c r="D4" s="38"/>
      <c r="E4" s="38"/>
      <c r="F4" s="38"/>
      <c r="G4" s="38"/>
      <c r="H4" s="38"/>
      <c r="I4" s="38"/>
    </row>
    <row r="5" spans="1:9" x14ac:dyDescent="0.25">
      <c r="A5" s="38"/>
      <c r="B5" s="38"/>
      <c r="C5" s="38"/>
      <c r="D5" s="38"/>
      <c r="E5" s="38"/>
      <c r="F5" s="38"/>
      <c r="G5" s="38"/>
      <c r="H5" s="38"/>
      <c r="I5" s="38"/>
    </row>
    <row r="6" spans="1:9" x14ac:dyDescent="0.25">
      <c r="A6" s="38"/>
      <c r="B6" s="38"/>
      <c r="C6" s="38"/>
      <c r="D6" s="38"/>
      <c r="E6" s="38"/>
      <c r="F6" s="38"/>
      <c r="G6" s="38"/>
      <c r="H6" s="38"/>
      <c r="I6" s="38"/>
    </row>
    <row r="7" spans="1:9" x14ac:dyDescent="0.25">
      <c r="A7" s="38"/>
      <c r="B7" s="38"/>
      <c r="C7" s="38"/>
      <c r="D7" s="38"/>
      <c r="E7" s="38"/>
      <c r="F7" s="38"/>
      <c r="G7" s="38"/>
      <c r="H7" s="38"/>
      <c r="I7" s="38"/>
    </row>
    <row r="8" spans="1:9" x14ac:dyDescent="0.25">
      <c r="A8" s="38"/>
      <c r="B8" s="38"/>
      <c r="C8" s="38"/>
      <c r="D8" s="38"/>
      <c r="E8" s="38"/>
      <c r="F8" s="38"/>
      <c r="G8" s="38"/>
      <c r="H8" s="38"/>
      <c r="I8" s="38"/>
    </row>
    <row r="9" spans="1:9" x14ac:dyDescent="0.25">
      <c r="A9" s="38"/>
      <c r="B9" s="38"/>
      <c r="C9" s="38"/>
      <c r="D9" s="38"/>
      <c r="E9" s="38"/>
      <c r="F9" s="38"/>
      <c r="G9" s="38"/>
      <c r="H9" s="38"/>
      <c r="I9" s="38"/>
    </row>
    <row r="10" spans="1:9" x14ac:dyDescent="0.25">
      <c r="A10" s="38"/>
      <c r="B10" s="38"/>
      <c r="C10" s="38"/>
      <c r="D10" s="38"/>
      <c r="E10" s="38"/>
      <c r="F10" s="38"/>
      <c r="G10" s="38"/>
      <c r="H10" s="38"/>
      <c r="I10" s="38"/>
    </row>
    <row r="11" spans="1:9" x14ac:dyDescent="0.25">
      <c r="A11" s="38"/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s="38"/>
      <c r="B13" s="38"/>
      <c r="C13" s="38"/>
      <c r="D13" s="38"/>
      <c r="E13" s="38"/>
      <c r="F13" s="38"/>
      <c r="G13" s="38"/>
      <c r="H13" s="38"/>
      <c r="I13" s="38"/>
    </row>
    <row r="14" spans="1:9" x14ac:dyDescent="0.25">
      <c r="A14" s="38"/>
      <c r="B14" s="38"/>
      <c r="C14" s="38"/>
      <c r="D14" s="38"/>
      <c r="E14" s="38"/>
      <c r="F14" s="38"/>
      <c r="G14" s="38"/>
      <c r="H14" s="38"/>
      <c r="I14" s="38"/>
    </row>
    <row r="15" spans="1:9" x14ac:dyDescent="0.25">
      <c r="A15" s="38"/>
      <c r="B15" s="38"/>
      <c r="C15" s="38"/>
      <c r="D15" s="38"/>
      <c r="E15" s="38"/>
      <c r="F15" s="38"/>
      <c r="G15" s="38"/>
      <c r="H15" s="38"/>
      <c r="I15" s="38"/>
    </row>
    <row r="16" spans="1:9" x14ac:dyDescent="0.25">
      <c r="A16" s="38"/>
      <c r="B16" s="38"/>
      <c r="C16" s="38"/>
      <c r="D16" s="38"/>
      <c r="E16" s="38"/>
      <c r="F16" s="38"/>
      <c r="G16" s="38"/>
      <c r="H16" s="38"/>
      <c r="I16" s="38"/>
    </row>
  </sheetData>
  <mergeCells count="1">
    <mergeCell ref="A2:I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4"/>
  <sheetViews>
    <sheetView workbookViewId="0"/>
  </sheetViews>
  <sheetFormatPr defaultRowHeight="15" x14ac:dyDescent="0.25"/>
  <cols>
    <col min="1" max="1" width="114.5703125" customWidth="1"/>
    <col min="2" max="2" width="92" customWidth="1"/>
  </cols>
  <sheetData>
    <row r="1" spans="1:19" ht="18.75" x14ac:dyDescent="0.3">
      <c r="A1" s="29" t="s">
        <v>37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ht="50.25" x14ac:dyDescent="0.3">
      <c r="A2" s="30" t="s">
        <v>45</v>
      </c>
      <c r="B2" s="26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18.75" x14ac:dyDescent="0.3">
      <c r="A3" s="30"/>
      <c r="B3" s="26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ht="18.75" x14ac:dyDescent="0.3">
      <c r="A4" s="30" t="s">
        <v>44</v>
      </c>
      <c r="B4" s="27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4"/>
      <c r="O4" s="24"/>
      <c r="P4" s="24"/>
      <c r="Q4" s="24"/>
      <c r="R4" s="24"/>
      <c r="S4" s="24"/>
    </row>
    <row r="5" spans="1:19" ht="18.75" x14ac:dyDescent="0.3">
      <c r="A5" s="30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4"/>
      <c r="O5" s="24"/>
      <c r="P5" s="24"/>
      <c r="Q5" s="24"/>
      <c r="R5" s="24"/>
      <c r="S5" s="24"/>
    </row>
    <row r="6" spans="1:19" ht="33.75" x14ac:dyDescent="0.3">
      <c r="A6" s="30" t="s">
        <v>38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4"/>
      <c r="O6" s="24"/>
      <c r="P6" s="24"/>
      <c r="Q6" s="24"/>
      <c r="R6" s="24"/>
      <c r="S6" s="24"/>
    </row>
    <row r="7" spans="1:19" ht="18.75" x14ac:dyDescent="0.3">
      <c r="A7" s="30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4"/>
      <c r="O7" s="24"/>
      <c r="P7" s="24"/>
      <c r="Q7" s="24"/>
      <c r="R7" s="24"/>
      <c r="S7" s="24"/>
    </row>
    <row r="8" spans="1:19" ht="83.25" x14ac:dyDescent="0.3">
      <c r="A8" s="30" t="s">
        <v>39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4"/>
      <c r="O8" s="24"/>
      <c r="P8" s="24"/>
      <c r="Q8" s="24"/>
      <c r="R8" s="24"/>
      <c r="S8" s="24"/>
    </row>
    <row r="9" spans="1:19" ht="18.75" x14ac:dyDescent="0.3">
      <c r="A9" s="30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4"/>
      <c r="O9" s="24"/>
      <c r="P9" s="24"/>
      <c r="Q9" s="24"/>
      <c r="R9" s="24"/>
      <c r="S9" s="24"/>
    </row>
    <row r="10" spans="1:19" ht="18.75" x14ac:dyDescent="0.3">
      <c r="A10" s="30" t="s">
        <v>43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4"/>
      <c r="O10" s="24"/>
      <c r="P10" s="24"/>
      <c r="Q10" s="24"/>
      <c r="R10" s="24"/>
      <c r="S10" s="24"/>
    </row>
    <row r="11" spans="1:19" ht="18.75" x14ac:dyDescent="0.3">
      <c r="A11" s="30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4"/>
      <c r="O11" s="24"/>
      <c r="P11" s="24"/>
      <c r="Q11" s="24"/>
      <c r="R11" s="24"/>
      <c r="S11" s="24"/>
    </row>
    <row r="12" spans="1:19" ht="33.75" x14ac:dyDescent="0.3">
      <c r="A12" s="30" t="s">
        <v>40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4"/>
      <c r="O12" s="24"/>
      <c r="P12" s="24"/>
      <c r="Q12" s="24"/>
      <c r="R12" s="24"/>
      <c r="S12" s="24"/>
    </row>
    <row r="13" spans="1:19" ht="18.75" x14ac:dyDescent="0.3">
      <c r="A13" s="30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4"/>
      <c r="O13" s="24"/>
      <c r="P13" s="24"/>
      <c r="Q13" s="24"/>
      <c r="R13" s="24"/>
      <c r="S13" s="24"/>
    </row>
    <row r="14" spans="1:19" ht="18.75" x14ac:dyDescent="0.3">
      <c r="A14" s="30" t="s">
        <v>41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4"/>
      <c r="O14" s="24"/>
      <c r="P14" s="24"/>
      <c r="Q14" s="24"/>
      <c r="R14" s="24"/>
      <c r="S14" s="24"/>
    </row>
    <row r="15" spans="1:19" ht="18.75" x14ac:dyDescent="0.3">
      <c r="A15" s="30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4"/>
      <c r="O15" s="24"/>
      <c r="P15" s="24"/>
      <c r="Q15" s="24"/>
      <c r="R15" s="24"/>
      <c r="S15" s="24"/>
    </row>
    <row r="16" spans="1:19" ht="33.75" x14ac:dyDescent="0.3">
      <c r="A16" s="30" t="s">
        <v>42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4"/>
      <c r="O16" s="24"/>
      <c r="P16" s="24"/>
      <c r="Q16" s="24"/>
      <c r="R16" s="24"/>
      <c r="S16" s="24"/>
    </row>
    <row r="17" spans="1:19" ht="18.75" x14ac:dyDescent="0.3">
      <c r="A17" s="30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4"/>
      <c r="O17" s="24"/>
      <c r="P17" s="24"/>
      <c r="Q17" s="24"/>
      <c r="R17" s="24"/>
      <c r="S17" s="24"/>
    </row>
    <row r="18" spans="1:19" ht="18.75" x14ac:dyDescent="0.3">
      <c r="A18" s="30" t="s">
        <v>35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</row>
    <row r="19" spans="1:19" ht="18.75" x14ac:dyDescent="0.3">
      <c r="A19" s="30" t="s">
        <v>36</v>
      </c>
      <c r="B19" s="27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</row>
    <row r="20" spans="1:19" ht="18.75" x14ac:dyDescent="0.3">
      <c r="A20" s="28"/>
      <c r="B20" s="27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</row>
    <row r="21" spans="1:19" ht="18.75" x14ac:dyDescent="0.3"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</row>
    <row r="22" spans="1:19" ht="18.75" x14ac:dyDescent="0.3"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</row>
    <row r="23" spans="1:19" ht="18.75" x14ac:dyDescent="0.3"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</row>
    <row r="24" spans="1:19" ht="18.75" x14ac:dyDescent="0.3"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</row>
  </sheetData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fb521ee7-45da-4dda-ac60-5b24a99c9761" origin="userSelected">
  <element uid="de1c51ba-24d4-477f-bd55-4bdb8278ef66" value=""/>
</sisl>
</file>

<file path=customXml/itemProps1.xml><?xml version="1.0" encoding="utf-8"?>
<ds:datastoreItem xmlns:ds="http://schemas.openxmlformats.org/officeDocument/2006/customXml" ds:itemID="{BE0B609F-EE7C-4591-880D-B821FDAB36E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Exhibit</vt:lpstr>
      <vt:lpstr>Explanations</vt:lpstr>
      <vt:lpstr>Instructions</vt:lpstr>
    </vt:vector>
  </TitlesOfParts>
  <Company>MN Dept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Medica Community Health Plan Reallocation of Expenses and Investment Income 2023 #1a </dc:title>
  <dc:subject>Supplemental</dc:subject>
  <dc:creator>MDH-MCS</dc:creator>
  <cp:keywords>(Internal)</cp:keywords>
  <cp:lastModifiedBy>Foster, Morgan (MDH)</cp:lastModifiedBy>
  <cp:lastPrinted>2020-02-10T20:34:03Z</cp:lastPrinted>
  <dcterms:created xsi:type="dcterms:W3CDTF">2012-01-17T23:30:56Z</dcterms:created>
  <dcterms:modified xsi:type="dcterms:W3CDTF">2024-05-01T02:31:48Z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7f12fa9d-aebc-4e4b-9264-2630f71d4b55</vt:lpwstr>
  </property>
  <property fmtid="{D5CDD505-2E9C-101B-9397-08002B2CF9AE}" pid="3" name="bjSaver">
    <vt:lpwstr>Ym1T4J0HG3PXiRWuqZupS5JST0NeoWGY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policy="fb521ee7-45da-4dda-ac60-5b24a99c9761" origin="userSelected" xmlns="http://www.boldonj</vt:lpwstr>
  </property>
  <property fmtid="{D5CDD505-2E9C-101B-9397-08002B2CF9AE}" pid="5" name="bjDocumentLabelXML-0">
    <vt:lpwstr>ames.com/2008/01/sie/internal/label"&gt;&lt;element uid="de1c51ba-24d4-477f-bd55-4bdb8278ef66" value="" /&gt;&lt;/sisl&gt;</vt:lpwstr>
  </property>
  <property fmtid="{D5CDD505-2E9C-101B-9397-08002B2CF9AE}" pid="6" name="bjDocumentSecurityLabel">
    <vt:lpwstr>Internal</vt:lpwstr>
  </property>
  <property fmtid="{D5CDD505-2E9C-101B-9397-08002B2CF9AE}" pid="7" name="bjClsUserRVM">
    <vt:lpwstr>[]</vt:lpwstr>
  </property>
  <property fmtid="{D5CDD505-2E9C-101B-9397-08002B2CF9AE}" pid="8" name="{A44787D4-0540-4523-9961-78E4036D8C6D}">
    <vt:lpwstr>{9E75A713-8F93-4AC5-8B0E-83B5261C663A}</vt:lpwstr>
  </property>
  <property fmtid="{D5CDD505-2E9C-101B-9397-08002B2CF9AE}" pid="9" name="MSIP_Label_8312b45f-45b4-4669-b053-96c01a793551_Enabled">
    <vt:lpwstr>true</vt:lpwstr>
  </property>
  <property fmtid="{D5CDD505-2E9C-101B-9397-08002B2CF9AE}" pid="10" name="MSIP_Label_8312b45f-45b4-4669-b053-96c01a793551_SetDate">
    <vt:lpwstr>2024-02-20T16:31:58Z</vt:lpwstr>
  </property>
  <property fmtid="{D5CDD505-2E9C-101B-9397-08002B2CF9AE}" pid="11" name="MSIP_Label_8312b45f-45b4-4669-b053-96c01a793551_Method">
    <vt:lpwstr>Privileged</vt:lpwstr>
  </property>
  <property fmtid="{D5CDD505-2E9C-101B-9397-08002B2CF9AE}" pid="12" name="MSIP_Label_8312b45f-45b4-4669-b053-96c01a793551_Name">
    <vt:lpwstr>Confidential</vt:lpwstr>
  </property>
  <property fmtid="{D5CDD505-2E9C-101B-9397-08002B2CF9AE}" pid="13" name="MSIP_Label_8312b45f-45b4-4669-b053-96c01a793551_SiteId">
    <vt:lpwstr>85be13ae-2071-4695-979a-90106d10b6fc</vt:lpwstr>
  </property>
  <property fmtid="{D5CDD505-2E9C-101B-9397-08002B2CF9AE}" pid="14" name="MSIP_Label_8312b45f-45b4-4669-b053-96c01a793551_ActionId">
    <vt:lpwstr>3bf239eb-6064-4312-a8ef-446f90ac0c5a</vt:lpwstr>
  </property>
  <property fmtid="{D5CDD505-2E9C-101B-9397-08002B2CF9AE}" pid="15" name="MSIP_Label_8312b45f-45b4-4669-b053-96c01a793551_ContentBits">
    <vt:lpwstr>0</vt:lpwstr>
  </property>
</Properties>
</file>